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RESPONSABILIDAD FISCAL\05 - Información enviada a CFRF\2024\III TRIMESTRE\Enviar Web corregido\V2\"/>
    </mc:Choice>
  </mc:AlternateContent>
  <xr:revisionPtr revIDLastSave="0" documentId="13_ncr:1_{7E9069DD-68EE-47FB-8836-605EA3F5E58A}" xr6:coauthVersionLast="47" xr6:coauthVersionMax="47" xr10:uidLastSave="{00000000-0000-0000-0000-000000000000}"/>
  <bookViews>
    <workbookView xWindow="28680" yWindow="-120" windowWidth="29040" windowHeight="15840" activeTab="3" xr2:uid="{92AB488E-B17A-40EA-A6B9-74FC014ADAC7}"/>
  </bookViews>
  <sheets>
    <sheet name="1.4D (I trim)" sheetId="2" r:id="rId1"/>
    <sheet name="1.4D (ll trim)" sheetId="1" r:id="rId2"/>
    <sheet name="1.4D (lll trim)" sheetId="4" r:id="rId3"/>
    <sheet name="1.4D (lll trim) Acumulado" sheetId="5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a" localSheetId="0">#REF!</definedName>
    <definedName name="\a" localSheetId="1">#REF!</definedName>
    <definedName name="\a" localSheetId="2">#REF!</definedName>
    <definedName name="\a" localSheetId="3">#REF!</definedName>
    <definedName name="\a">#REF!</definedName>
    <definedName name="\b" localSheetId="0">#REF!</definedName>
    <definedName name="\b" localSheetId="1">#REF!</definedName>
    <definedName name="\b" localSheetId="2">#REF!</definedName>
    <definedName name="\b" localSheetId="3">#REF!</definedName>
    <definedName name="\b">#REF!</definedName>
    <definedName name="\c" localSheetId="0">#REF!</definedName>
    <definedName name="\c" localSheetId="1">#REF!</definedName>
    <definedName name="\c" localSheetId="2">#REF!</definedName>
    <definedName name="\c" localSheetId="3">#REF!</definedName>
    <definedName name="\c">#REF!</definedName>
    <definedName name="\d" localSheetId="0">#REF!</definedName>
    <definedName name="\d" localSheetId="1">#REF!</definedName>
    <definedName name="\d" localSheetId="2">#REF!</definedName>
    <definedName name="\d" localSheetId="3">#REF!</definedName>
    <definedName name="\d">#REF!</definedName>
    <definedName name="\e" localSheetId="0">#REF!</definedName>
    <definedName name="\e" localSheetId="1">#REF!</definedName>
    <definedName name="\e" localSheetId="2">#REF!</definedName>
    <definedName name="\e" localSheetId="3">#REF!</definedName>
    <definedName name="\e">#REF!</definedName>
    <definedName name="\f" localSheetId="0">#REF!</definedName>
    <definedName name="\f" localSheetId="1">#REF!</definedName>
    <definedName name="\f" localSheetId="2">#REF!</definedName>
    <definedName name="\f" localSheetId="3">#REF!</definedName>
    <definedName name="\f">#REF!</definedName>
    <definedName name="\g" localSheetId="0">#REF!</definedName>
    <definedName name="\g" localSheetId="1">#REF!</definedName>
    <definedName name="\g" localSheetId="2">#REF!</definedName>
    <definedName name="\g" localSheetId="3">#REF!</definedName>
    <definedName name="\g">#REF!</definedName>
    <definedName name="\h" localSheetId="0">#REF!</definedName>
    <definedName name="\h" localSheetId="1">#REF!</definedName>
    <definedName name="\h" localSheetId="2">#REF!</definedName>
    <definedName name="\h" localSheetId="3">#REF!</definedName>
    <definedName name="\h">#REF!</definedName>
    <definedName name="\j" localSheetId="0">#REF!</definedName>
    <definedName name="\j" localSheetId="1">#REF!</definedName>
    <definedName name="\j" localSheetId="2">#REF!</definedName>
    <definedName name="\j" localSheetId="3">#REF!</definedName>
    <definedName name="\j">#REF!</definedName>
    <definedName name="\k" localSheetId="0">#REF!</definedName>
    <definedName name="\k" localSheetId="1">#REF!</definedName>
    <definedName name="\k" localSheetId="2">#REF!</definedName>
    <definedName name="\k" localSheetId="3">#REF!</definedName>
    <definedName name="\k">#REF!</definedName>
    <definedName name="\l" localSheetId="0">#REF!</definedName>
    <definedName name="\l" localSheetId="1">#REF!</definedName>
    <definedName name="\l" localSheetId="2">#REF!</definedName>
    <definedName name="\l" localSheetId="3">#REF!</definedName>
    <definedName name="\l">#REF!</definedName>
    <definedName name="\m" localSheetId="0">#REF!</definedName>
    <definedName name="\m" localSheetId="1">#REF!</definedName>
    <definedName name="\m" localSheetId="2">#REF!</definedName>
    <definedName name="\m" localSheetId="3">#REF!</definedName>
    <definedName name="\m">#REF!</definedName>
    <definedName name="\n" localSheetId="0">#REF!</definedName>
    <definedName name="\n" localSheetId="1">#REF!</definedName>
    <definedName name="\n" localSheetId="2">#REF!</definedName>
    <definedName name="\n" localSheetId="3">#REF!</definedName>
    <definedName name="\n">#REF!</definedName>
    <definedName name="\p" localSheetId="0">#REF!</definedName>
    <definedName name="\p" localSheetId="1">#REF!</definedName>
    <definedName name="\p" localSheetId="2">#REF!</definedName>
    <definedName name="\p" localSheetId="3">#REF!</definedName>
    <definedName name="\p">#REF!</definedName>
    <definedName name="\q" localSheetId="0">#REF!</definedName>
    <definedName name="\q" localSheetId="1">#REF!</definedName>
    <definedName name="\q" localSheetId="2">#REF!</definedName>
    <definedName name="\q" localSheetId="3">#REF!</definedName>
    <definedName name="\q">#REF!</definedName>
    <definedName name="\r" localSheetId="0">#REF!</definedName>
    <definedName name="\r" localSheetId="1">#REF!</definedName>
    <definedName name="\r" localSheetId="2">#REF!</definedName>
    <definedName name="\r" localSheetId="3">#REF!</definedName>
    <definedName name="\r">#REF!</definedName>
    <definedName name="\s" localSheetId="0">#REF!</definedName>
    <definedName name="\s" localSheetId="1">#REF!</definedName>
    <definedName name="\s" localSheetId="2">#REF!</definedName>
    <definedName name="\s" localSheetId="3">#REF!</definedName>
    <definedName name="\s">#REF!</definedName>
    <definedName name="\t" localSheetId="0">#REF!</definedName>
    <definedName name="\t" localSheetId="1">#REF!</definedName>
    <definedName name="\t" localSheetId="2">#REF!</definedName>
    <definedName name="\t" localSheetId="3">#REF!</definedName>
    <definedName name="\t">#REF!</definedName>
    <definedName name="\u" localSheetId="0">#REF!</definedName>
    <definedName name="\u" localSheetId="1">#REF!</definedName>
    <definedName name="\u" localSheetId="2">#REF!</definedName>
    <definedName name="\u" localSheetId="3">#REF!</definedName>
    <definedName name="\u">#REF!</definedName>
    <definedName name="\v" localSheetId="0">#REF!</definedName>
    <definedName name="\v" localSheetId="1">#REF!</definedName>
    <definedName name="\v" localSheetId="2">#REF!</definedName>
    <definedName name="\v" localSheetId="3">#REF!</definedName>
    <definedName name="\v">#REF!</definedName>
    <definedName name="\w" localSheetId="0">#REF!</definedName>
    <definedName name="\w" localSheetId="1">#REF!</definedName>
    <definedName name="\w" localSheetId="2">#REF!</definedName>
    <definedName name="\w" localSheetId="3">#REF!</definedName>
    <definedName name="\w">#REF!</definedName>
    <definedName name="\x" localSheetId="0">#REF!</definedName>
    <definedName name="\x" localSheetId="1">#REF!</definedName>
    <definedName name="\x" localSheetId="2">#REF!</definedName>
    <definedName name="\x" localSheetId="3">#REF!</definedName>
    <definedName name="\x">#REF!</definedName>
    <definedName name="\y" localSheetId="0">#REF!</definedName>
    <definedName name="\y" localSheetId="1">#REF!</definedName>
    <definedName name="\y" localSheetId="2">#REF!</definedName>
    <definedName name="\y" localSheetId="3">#REF!</definedName>
    <definedName name="\y">#REF!</definedName>
    <definedName name="\z" localSheetId="0">#REF!</definedName>
    <definedName name="\z" localSheetId="1">#REF!</definedName>
    <definedName name="\z" localSheetId="2">#REF!</definedName>
    <definedName name="\z" localSheetId="3">#REF!</definedName>
    <definedName name="\z">#REF!</definedName>
    <definedName name="_._IMPUESTOS_SOBRE_COMBUSTIBLES_Y_GAS_NATURAL">[1]C!$B$27:$N$27</definedName>
    <definedName name="_._IMPUESTOS_SOBRE_ENERGIA_ELECTRICA">[1]C!$B$28:$N$28</definedName>
    <definedName name="__com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com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com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com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ex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ex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ex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ex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F">#REF!</definedName>
    <definedName name="__R">#REF!</definedName>
    <definedName name="__xd1">'[2]PFO 03'!#REF!</definedName>
    <definedName name="__XD10">'[2]PFO 03'!#REF!</definedName>
    <definedName name="__XD11">'[2]PFO 03'!#REF!</definedName>
    <definedName name="__XD12">'[2]PFO 03'!#REF!</definedName>
    <definedName name="__XD2">'[2]PFO 03'!#REF!</definedName>
    <definedName name="__XD3">'[2]PFO 03'!#REF!</definedName>
    <definedName name="__XD4">'[2]PFO 03'!#REF!</definedName>
    <definedName name="__XD5">'[2]PFO 03'!#REF!</definedName>
    <definedName name="__XD6">'[2]PFO 03'!#REF!</definedName>
    <definedName name="__XD7">'[2]PFO 03'!#REF!</definedName>
    <definedName name="__XD8">'[2]PFO 03'!#REF!</definedName>
    <definedName name="__XD9">'[2]PFO 03'!#REF!</definedName>
    <definedName name="__XI03">'[2]PFO 03'!#REF!</definedName>
    <definedName name="__XI04">'[2]PFO 03'!#REF!</definedName>
    <definedName name="__XI05">'[2]PFO 03'!#REF!</definedName>
    <definedName name="__XI06">'[2]PFO 03'!#REF!</definedName>
    <definedName name="__XI07">'[2]PFO 03'!#REF!</definedName>
    <definedName name="__XI08">'[2]PFO 03'!#REF!</definedName>
    <definedName name="__XI09">'[2]PFO 03'!#REF!</definedName>
    <definedName name="__XI10">'[2]PFO 03'!#REF!</definedName>
    <definedName name="__XI11">'[2]PFO 03'!#REF!</definedName>
    <definedName name="__XI12">'[2]PFO 03'!#REF!</definedName>
    <definedName name="_com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com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com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com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ex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ex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ex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ex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F" localSheetId="0">#REF!</definedName>
    <definedName name="_F" localSheetId="1">#REF!</definedName>
    <definedName name="_F" localSheetId="2">#REF!</definedName>
    <definedName name="_F" localSheetId="3">#REF!</definedName>
    <definedName name="_F">#REF!</definedName>
    <definedName name="_Fill" localSheetId="0" hidden="1">#REF!</definedName>
    <definedName name="_Fill" localSheetId="1" hidden="1">#REF!</definedName>
    <definedName name="_Fill" localSheetId="2" hidden="1">#REF!</definedName>
    <definedName name="_Fill" localSheetId="3" hidden="1">#REF!</definedName>
    <definedName name="_Fill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localSheetId="3" hidden="1">#REF!</definedName>
    <definedName name="_Key1" hidden="1">#REF!</definedName>
    <definedName name="_Order1" hidden="1">255</definedName>
    <definedName name="_Order2" hidden="1">0</definedName>
    <definedName name="_Parse_In" localSheetId="0" hidden="1">#REF!</definedName>
    <definedName name="_Parse_In" localSheetId="1" hidden="1">#REF!</definedName>
    <definedName name="_Parse_In" localSheetId="2" hidden="1">#REF!</definedName>
    <definedName name="_Parse_In" localSheetId="3" hidden="1">#REF!</definedName>
    <definedName name="_Parse_In" hidden="1">#REF!</definedName>
    <definedName name="_Parse_Out" localSheetId="0" hidden="1">#REF!</definedName>
    <definedName name="_Parse_Out" localSheetId="1" hidden="1">#REF!</definedName>
    <definedName name="_Parse_Out" localSheetId="2" hidden="1">#REF!</definedName>
    <definedName name="_Parse_Out" localSheetId="3" hidden="1">#REF!</definedName>
    <definedName name="_Parse_Out" hidden="1">#REF!</definedName>
    <definedName name="_PF01">#REF!</definedName>
    <definedName name="_PF02">#REF!</definedName>
    <definedName name="_PF03">#REF!</definedName>
    <definedName name="_PF04">#REF!</definedName>
    <definedName name="_PF05">#REF!</definedName>
    <definedName name="_PF06">#REF!</definedName>
    <definedName name="_PF07">#REF!</definedName>
    <definedName name="_PF08">#REF!</definedName>
    <definedName name="_PF09">#REF!</definedName>
    <definedName name="_PF10">#REF!</definedName>
    <definedName name="_PF11">#REF!</definedName>
    <definedName name="_PF12">#REF!</definedName>
    <definedName name="_R" localSheetId="0">#REF!</definedName>
    <definedName name="_R" localSheetId="1">#REF!</definedName>
    <definedName name="_R" localSheetId="2">#REF!</definedName>
    <definedName name="_R" localSheetId="3">#REF!</definedName>
    <definedName name="_R">#REF!</definedName>
    <definedName name="_RML179">#REF!</definedName>
    <definedName name="_RML59">#REF!</definedName>
    <definedName name="_RML89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hidden="1">#REF!</definedName>
    <definedName name="_TE30">#REF!</definedName>
    <definedName name="_TE59">#REF!</definedName>
    <definedName name="_TE60">#REF!</definedName>
    <definedName name="_WC03">#REF!</definedName>
    <definedName name="_WC3">#REF!</definedName>
    <definedName name="_XP1">#REF!</definedName>
    <definedName name="_XP10">#REF!</definedName>
    <definedName name="_XP11">#REF!</definedName>
    <definedName name="_XP12">#REF!</definedName>
    <definedName name="_XP2">#REF!</definedName>
    <definedName name="_XP3">#REF!</definedName>
    <definedName name="_XP4">#REF!</definedName>
    <definedName name="_XP5">#REF!</definedName>
    <definedName name="_XP6">#REF!</definedName>
    <definedName name="_XP7">#REF!</definedName>
    <definedName name="_XP8">#REF!</definedName>
    <definedName name="_XP9">#REF!</definedName>
    <definedName name="A" localSheetId="0">#REF!</definedName>
    <definedName name="A" localSheetId="1">#REF!</definedName>
    <definedName name="A" localSheetId="2">#REF!</definedName>
    <definedName name="A" localSheetId="3">#REF!</definedName>
    <definedName name="A">#REF!</definedName>
    <definedName name="A_impresión_IM">#REF!</definedName>
    <definedName name="ACwvu.PLA1." hidden="1">'[1]COP FED'!#REF!</definedName>
    <definedName name="ACwvu.PLA2." hidden="1">'[1]COP FED'!$A$1:$N$49</definedName>
    <definedName name="adsdsd">#REF!</definedName>
    <definedName name="_xlnm.Extract" localSheetId="0">#REF!</definedName>
    <definedName name="_xlnm.Extract" localSheetId="1">#REF!</definedName>
    <definedName name="_xlnm.Extract" localSheetId="2">#REF!</definedName>
    <definedName name="_xlnm.Extract" localSheetId="3">#REF!</definedName>
    <definedName name="_xlnm.Extract">#REF!</definedName>
    <definedName name="_xlnm.Print_Area" localSheetId="0">'1.4D (I trim)'!$A$1:$G$117</definedName>
    <definedName name="_xlnm.Print_Area" localSheetId="1">'1.4D (ll trim)'!$A$1:$G$118</definedName>
    <definedName name="_xlnm.Print_Area" localSheetId="2">'1.4D (lll trim)'!$A$1:$G$115</definedName>
    <definedName name="_xlnm.Print_Area" localSheetId="3">'1.4D (lll trim) Acumulado'!$A$1:$G$115</definedName>
    <definedName name="_xlnm.Print_Area">'[1]Fto. a partir del impuesto'!$D$7:$D$50</definedName>
    <definedName name="B" localSheetId="0">#REF!</definedName>
    <definedName name="B" localSheetId="1">#REF!</definedName>
    <definedName name="B" localSheetId="2">#REF!</definedName>
    <definedName name="B" localSheetId="3">#REF!</definedName>
    <definedName name="B">#REF!</definedName>
    <definedName name="Base_datos_IM" localSheetId="0">#REF!</definedName>
    <definedName name="Base_datos_IM" localSheetId="1">#REF!</definedName>
    <definedName name="Base_datos_IM" localSheetId="2">#REF!</definedName>
    <definedName name="Base_datos_IM" localSheetId="3">#REF!</definedName>
    <definedName name="Base_datos_IM">#REF!</definedName>
    <definedName name="_xlnm.Database" localSheetId="0">#REF!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>#REF!</definedName>
    <definedName name="BONOSEEUU">#REF!</definedName>
    <definedName name="BORRAR" localSheetId="0">#REF!</definedName>
    <definedName name="BORRAR" localSheetId="1">#REF!</definedName>
    <definedName name="BORRAR" localSheetId="2">#REF!</definedName>
    <definedName name="BORRAR" localSheetId="3">#REF!</definedName>
    <definedName name="BORRAR">#REF!</definedName>
    <definedName name="C_" localSheetId="0">#REF!</definedName>
    <definedName name="C_" localSheetId="1">#REF!</definedName>
    <definedName name="C_" localSheetId="2">#REF!</definedName>
    <definedName name="C_" localSheetId="3">#REF!</definedName>
    <definedName name="C_">#REF!</definedName>
    <definedName name="caj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ntidad_prestada">'[3]IPV-BAPRO'!#REF!</definedName>
    <definedName name="CGD" localSheetId="2">#REF!</definedName>
    <definedName name="CGD" localSheetId="3">#REF!</definedName>
    <definedName name="CGD">#REF!</definedName>
    <definedName name="Comisiones" localSheetId="0">#REF!</definedName>
    <definedName name="Comisiones" localSheetId="1">#REF!</definedName>
    <definedName name="Comisiones" localSheetId="2">#REF!</definedName>
    <definedName name="Comisiones" localSheetId="3">#REF!</definedName>
    <definedName name="Comisiones">#REF!</definedName>
    <definedName name="COPA">#N/A</definedName>
    <definedName name="COPARTICIPACION_FEDERAL__LEY_N__23548">[1]C!$B$13:$N$13</definedName>
    <definedName name="_xlnm.Criteria" localSheetId="0">#REF!</definedName>
    <definedName name="_xlnm.Criteria" localSheetId="1">#REF!</definedName>
    <definedName name="_xlnm.Criteria" localSheetId="2">#REF!</definedName>
    <definedName name="_xlnm.Criteria" localSheetId="3">#REF!</definedName>
    <definedName name="_xlnm.Criteria">#REF!</definedName>
    <definedName name="Criterios_IM" localSheetId="0">#REF!</definedName>
    <definedName name="Criterios_IM" localSheetId="1">#REF!</definedName>
    <definedName name="Criterios_IM" localSheetId="2">#REF!</definedName>
    <definedName name="Criterios_IM" localSheetId="3">#REF!</definedName>
    <definedName name="Criterios_IM">#REF!</definedName>
    <definedName name="D" localSheetId="0">#REF!</definedName>
    <definedName name="D" localSheetId="1">#REF!</definedName>
    <definedName name="D" localSheetId="2">#REF!</definedName>
    <definedName name="D" localSheetId="3">#REF!</definedName>
    <definedName name="D">#REF!</definedName>
    <definedName name="DDDDDDDDDDDDDDDDD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DDDDDDDDDDDDDDDD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DDDDDDDDDDDDDDDD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DDDDDDDDDDDDDDD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iciembre">[4]Tasas!$C$7</definedName>
    <definedName name="E" localSheetId="0">#REF!</definedName>
    <definedName name="E" localSheetId="1">#REF!</definedName>
    <definedName name="E" localSheetId="2">#REF!</definedName>
    <definedName name="E" localSheetId="3">#REF!</definedName>
    <definedName name="E">#REF!</definedName>
    <definedName name="EXCEDENTE_DEL_10__SEGUN_EL_TOPE_ASIGNADO_A__BUENOS_AIRES__LEY_N__23621">[1]C!$B$18:$N$18</definedName>
    <definedName name="Excel_BuiltIn_Print_Area_1">#REF!</definedName>
    <definedName name="Excel_BuiltIn_Print_Area_1_1">#REF!</definedName>
    <definedName name="Extracción_IM" localSheetId="0">#REF!</definedName>
    <definedName name="Extracción_IM" localSheetId="1">#REF!</definedName>
    <definedName name="Extracción_IM" localSheetId="2">#REF!</definedName>
    <definedName name="Extracción_IM" localSheetId="3">#REF!</definedName>
    <definedName name="Extracción_IM">#REF!</definedName>
    <definedName name="Fecha_primer_pago">'[3]IPV-BAPRO'!#REF!</definedName>
    <definedName name="fernando" localSheetId="2">#REF!</definedName>
    <definedName name="fernando" localSheetId="3">#REF!</definedName>
    <definedName name="fernando">#REF!</definedName>
    <definedName name="fff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fff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fff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fff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ffff">#REF!</definedName>
    <definedName name="FONDO_COMPENSADOR_DE_DESEQUILIBRIOS_FISCALES_PROVINCIALES">[1]C!$B$15:$N$15</definedName>
    <definedName name="FONDO_EDUCATIVO__LEY_N__23906_ART._3_Y_4">[1]C!$B$16:$N$16</definedName>
    <definedName name="FONDO_ESPECIAL_DE_DESARROLLO_ELECTRICO_DEL_INTERIOR__LEYES_NROS._23966_ART._19_Y_24065">[1]C!$B$26:$N$26</definedName>
    <definedName name="FONDO_NACIONAL_DE_LA_VIVIENDA__LEY_N__23966_ART._18">[1]C!$B$25:$N$25</definedName>
    <definedName name="FRB">#REF!</definedName>
    <definedName name="G" localSheetId="0">#REF!</definedName>
    <definedName name="G" localSheetId="1">#REF!</definedName>
    <definedName name="G" localSheetId="2">#REF!</definedName>
    <definedName name="G" localSheetId="3">#REF!</definedName>
    <definedName name="G">#REF!</definedName>
    <definedName name="H" localSheetId="0">#REF!</definedName>
    <definedName name="H" localSheetId="1">#REF!</definedName>
    <definedName name="H" localSheetId="2">#REF!</definedName>
    <definedName name="H" localSheetId="3">#REF!</definedName>
    <definedName name="H">#REF!</definedName>
    <definedName name="hhfhfh">#REF!</definedName>
    <definedName name="hyrg">#REF!</definedName>
    <definedName name="I" localSheetId="0">#REF!</definedName>
    <definedName name="I" localSheetId="1">#REF!</definedName>
    <definedName name="I" localSheetId="2">#REF!</definedName>
    <definedName name="I" localSheetId="3">#REF!</definedName>
    <definedName name="I">#REF!</definedName>
    <definedName name="IMPRIMIR" localSheetId="0">#REF!</definedName>
    <definedName name="IMPRIMIR" localSheetId="1">#REF!</definedName>
    <definedName name="IMPRIMIR" localSheetId="2">#REF!</definedName>
    <definedName name="IMPRIMIR" localSheetId="3">#REF!</definedName>
    <definedName name="IMPRIMIR">#REF!</definedName>
    <definedName name="J" localSheetId="0">#REF!</definedName>
    <definedName name="J" localSheetId="1">#REF!</definedName>
    <definedName name="J" localSheetId="2">#REF!</definedName>
    <definedName name="J" localSheetId="3">#REF!</definedName>
    <definedName name="J">#REF!</definedName>
    <definedName name="jjjjjjjj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jjjjjjjj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jjjjjjjj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jjjjjjjj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Junio">[4]Tasas!$C$5</definedName>
    <definedName name="K" localSheetId="0">#REF!</definedName>
    <definedName name="K" localSheetId="1">#REF!</definedName>
    <definedName name="K" localSheetId="2">#REF!</definedName>
    <definedName name="K" localSheetId="3">#REF!</definedName>
    <definedName name="K">#REF!</definedName>
    <definedName name="L_" localSheetId="0">#REF!</definedName>
    <definedName name="L_" localSheetId="1">#REF!</definedName>
    <definedName name="L_" localSheetId="2">#REF!</definedName>
    <definedName name="L_" localSheetId="3">#REF!</definedName>
    <definedName name="L_">#REF!</definedName>
    <definedName name="LIBOR">#REF!</definedName>
    <definedName name="LIBOR180">#REF!</definedName>
    <definedName name="LIBOR30">#REF!</definedName>
    <definedName name="LIBOR360">#REF!</definedName>
    <definedName name="LL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" localSheetId="0">#REF!</definedName>
    <definedName name="M" localSheetId="1">#REF!</definedName>
    <definedName name="M" localSheetId="2">#REF!</definedName>
    <definedName name="M" localSheetId="3">#REF!</definedName>
    <definedName name="M">#REF!</definedName>
    <definedName name="marzo">[4]Tasas!$C$4</definedName>
    <definedName name="N" localSheetId="0">#REF!</definedName>
    <definedName name="N" localSheetId="1">#REF!</definedName>
    <definedName name="N" localSheetId="2">#REF!</definedName>
    <definedName name="N" localSheetId="3">#REF!</definedName>
    <definedName name="N">#REF!</definedName>
    <definedName name="O" localSheetId="0">#REF!</definedName>
    <definedName name="O" localSheetId="1">#REF!</definedName>
    <definedName name="O" localSheetId="2">#REF!</definedName>
    <definedName name="O" localSheetId="3">#REF!</definedName>
    <definedName name="O">#REF!</definedName>
    <definedName name="OBRAS_DE_INFRAESTRUCTURA__LEY_N__23966_ART._19">[1]C!$B$23:$N$23</definedName>
    <definedName name="OBRAS_DE_INFRAESTRUCTURA_BASICA_SOCIAL_Y_NECESIDADES_BASICAS_INSATISFECHAS__LEY_N__23621">[1]C!$B$17:$N$17</definedName>
    <definedName name="ORGANISMOS_DE_VIALIDAD__LEY_N__23966_ART._19">[1]C!$B$24:$N$24</definedName>
    <definedName name="P" localSheetId="0">#REF!</definedName>
    <definedName name="P" localSheetId="1">#REF!</definedName>
    <definedName name="P" localSheetId="2">#REF!</definedName>
    <definedName name="P" localSheetId="3">#REF!</definedName>
    <definedName name="P">#REF!</definedName>
    <definedName name="pagos_por_año" localSheetId="2">'[3]IPV-BAPRO'!#REF!</definedName>
    <definedName name="pagos_por_año" localSheetId="3">'[3]IPV-BAPRO'!#REF!</definedName>
    <definedName name="pagos_por_año">'[3]IPV-BAPRO'!#REF!</definedName>
    <definedName name="PC">[5]Datos!$E$9</definedName>
    <definedName name="perc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Plazo_en_años" localSheetId="2">'[3]IPV-BAPRO'!#REF!</definedName>
    <definedName name="Plazo_en_años" localSheetId="3">'[3]IPV-BAPRO'!#REF!</definedName>
    <definedName name="Plazo_en_años">'[3]IPV-BAPRO'!#REF!</definedName>
    <definedName name="prueba" localSheetId="0">#REF!</definedName>
    <definedName name="prueba" localSheetId="1">#REF!</definedName>
    <definedName name="prueba" localSheetId="2">#REF!</definedName>
    <definedName name="prueba" localSheetId="3">#REF!</definedName>
    <definedName name="prueba">#REF!</definedName>
    <definedName name="Q" localSheetId="0">#REF!</definedName>
    <definedName name="Q" localSheetId="1">#REF!</definedName>
    <definedName name="Q" localSheetId="2">#REF!</definedName>
    <definedName name="Q" localSheetId="3">#REF!</definedName>
    <definedName name="Q">#REF!</definedName>
    <definedName name="reunion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reunion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reunion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reunion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RML">#REF!</definedName>
    <definedName name="Rwvu.PLA2." hidden="1">'[1]COP FED'!#REF!</definedName>
    <definedName name="S" localSheetId="0">#REF!</definedName>
    <definedName name="S" localSheetId="1">#REF!</definedName>
    <definedName name="S" localSheetId="2">#REF!</definedName>
    <definedName name="S" localSheetId="3">#REF!</definedName>
    <definedName name="S">#REF!</definedName>
    <definedName name="SEGURIDAD_SOCIAL___BS._PERS._NO_INCORP._AL_PROCESO_ECONOMICO__LEY_N__23966__ART._30">[1]C!$B$22:$N$22</definedName>
    <definedName name="SEGURIDAD_SOCIAL___IVA__LEY_N__23966_ART._5_PTO._2">[1]C!$B$21:$N$21</definedName>
    <definedName name="setiembre">[4]Tasas!$C$6</definedName>
    <definedName name="SI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SI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SI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SI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SUMA_FIJA_FINANCIADA_CON__LA_COPARTICIPACION_FEDERAL_DE_NACION__LEY_N__23621_ART._1">[1]C!$B$19:$N$19</definedName>
    <definedName name="Swvu.PLA1." hidden="1">'[1]COP FED'!#REF!</definedName>
    <definedName name="Swvu.PLA2." hidden="1">'[1]COP FED'!$A$1:$N$49</definedName>
    <definedName name="T" localSheetId="0">#REF!</definedName>
    <definedName name="T" localSheetId="1">#REF!</definedName>
    <definedName name="T" localSheetId="2">#REF!</definedName>
    <definedName name="T" localSheetId="3">#REF!</definedName>
    <definedName name="T">#REF!</definedName>
    <definedName name="tasa_interes_anual" localSheetId="2">'[3]IPV-BAPRO'!#REF!</definedName>
    <definedName name="tasa_interes_anual" localSheetId="3">'[3]IPV-BAPRO'!#REF!</definedName>
    <definedName name="tasa_interes_anual">'[3]IPV-BAPRO'!#REF!</definedName>
    <definedName name="TC">[5]Datos!$D$14</definedName>
    <definedName name="TETP" localSheetId="2">#REF!</definedName>
    <definedName name="TETP" localSheetId="3">#REF!</definedName>
    <definedName name="TETP">#REF!</definedName>
    <definedName name="_xlnm.Print_Titles">'[1]Fto. a partir del impuesto'!$A$1:$A$65536</definedName>
    <definedName name="TNT" localSheetId="2">#REF!</definedName>
    <definedName name="TNT" localSheetId="3">#REF!</definedName>
    <definedName name="TNT">#REF!</definedName>
    <definedName name="TOTAL">[1]C!$B$32:$N$32</definedName>
    <definedName name="TRANSFERENCIA_DE_SERVICIOS__LEY_N__24049_Y_COMPLEMENTARIAS">[1]C!$B$14:$N$14</definedName>
    <definedName name="TRRML">#REF!</definedName>
    <definedName name="ty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ty" localSheetId="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ty" localSheetId="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ty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U" localSheetId="0">#REF!</definedName>
    <definedName name="U" localSheetId="1">#REF!</definedName>
    <definedName name="U" localSheetId="2">#REF!</definedName>
    <definedName name="U" localSheetId="3">#REF!</definedName>
    <definedName name="U">#REF!</definedName>
    <definedName name="V" localSheetId="0">#REF!</definedName>
    <definedName name="V" localSheetId="1">#REF!</definedName>
    <definedName name="V" localSheetId="2">#REF!</definedName>
    <definedName name="V" localSheetId="3">#REF!</definedName>
    <definedName name="V">#REF!</definedName>
    <definedName name="venc1">[4]Tasas!$B$4</definedName>
    <definedName name="venc2">[4]Tasas!$B$5</definedName>
    <definedName name="venc3">[4]Tasas!$B$6</definedName>
    <definedName name="venc4">[4]Tasas!$B$7</definedName>
    <definedName name="W" localSheetId="0">#REF!</definedName>
    <definedName name="W" localSheetId="1">#REF!</definedName>
    <definedName name="W" localSheetId="2">#REF!</definedName>
    <definedName name="W" localSheetId="3">#REF!</definedName>
    <definedName name="W">#REF!</definedName>
    <definedName name="WC">#REF!</definedName>
    <definedName name="wvu.PLA1.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X" localSheetId="0">#REF!</definedName>
    <definedName name="X" localSheetId="1">#REF!</definedName>
    <definedName name="X" localSheetId="2">#REF!</definedName>
    <definedName name="X" localSheetId="3">#REF!</definedName>
    <definedName name="X">#REF!</definedName>
    <definedName name="XC">#REF!</definedName>
    <definedName name="Y" localSheetId="0">#REF!</definedName>
    <definedName name="Y" localSheetId="1">#REF!</definedName>
    <definedName name="Y" localSheetId="2">#REF!</definedName>
    <definedName name="Y" localSheetId="3">#REF!</definedName>
    <definedName name="Y">#REF!</definedName>
    <definedName name="YY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YY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YY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YY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Z" localSheetId="0">#REF!</definedName>
    <definedName name="Z" localSheetId="1">#REF!</definedName>
    <definedName name="Z" localSheetId="2">#REF!</definedName>
    <definedName name="Z" localSheetId="3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9" i="1" l="1"/>
  <c r="F89" i="1" s="1"/>
  <c r="C90" i="1"/>
  <c r="D90" i="1"/>
  <c r="E90" i="1"/>
  <c r="B97" i="1"/>
  <c r="C97" i="1"/>
  <c r="D97" i="1"/>
  <c r="E97" i="1"/>
  <c r="B98" i="1"/>
  <c r="C98" i="1"/>
  <c r="D98" i="1"/>
  <c r="E98" i="1"/>
  <c r="B99" i="1"/>
  <c r="C99" i="1"/>
  <c r="D99" i="1"/>
  <c r="E99" i="1"/>
  <c r="B101" i="1"/>
  <c r="C101" i="1"/>
  <c r="D101" i="1"/>
  <c r="E101" i="1"/>
  <c r="B102" i="1"/>
  <c r="C102" i="1"/>
  <c r="D102" i="1"/>
  <c r="E102" i="1"/>
  <c r="B103" i="1"/>
  <c r="C103" i="1"/>
  <c r="D103" i="1"/>
  <c r="E103" i="1"/>
  <c r="B104" i="1"/>
  <c r="C104" i="1"/>
  <c r="D104" i="1"/>
  <c r="E104" i="1"/>
  <c r="D105" i="1"/>
  <c r="F105" i="1" s="1"/>
  <c r="B106" i="1"/>
  <c r="C106" i="1"/>
  <c r="D106" i="1"/>
  <c r="E106" i="1"/>
  <c r="B109" i="1"/>
  <c r="C109" i="1"/>
  <c r="D109" i="1"/>
  <c r="E109" i="1"/>
  <c r="B110" i="1"/>
  <c r="C110" i="1"/>
  <c r="D110" i="1"/>
  <c r="E110" i="1"/>
  <c r="B111" i="1"/>
  <c r="C111" i="1"/>
  <c r="D111" i="1"/>
  <c r="E111" i="1"/>
  <c r="B113" i="1"/>
  <c r="C113" i="1"/>
  <c r="D113" i="1"/>
  <c r="E113" i="1"/>
  <c r="B114" i="1"/>
  <c r="C114" i="1"/>
  <c r="D114" i="1"/>
  <c r="E114" i="1"/>
  <c r="C115" i="1"/>
  <c r="D115" i="1"/>
  <c r="E115" i="1"/>
  <c r="B116" i="1"/>
  <c r="C116" i="1"/>
  <c r="D116" i="1"/>
  <c r="E116" i="1"/>
  <c r="B117" i="1"/>
  <c r="C117" i="1"/>
  <c r="D117" i="1"/>
  <c r="E117" i="1"/>
  <c r="C108" i="1" l="1"/>
  <c r="F114" i="1"/>
  <c r="F116" i="1"/>
  <c r="F99" i="1"/>
  <c r="F101" i="1"/>
  <c r="F98" i="1"/>
  <c r="F104" i="1"/>
  <c r="F110" i="1"/>
  <c r="F115" i="1"/>
  <c r="E108" i="1"/>
  <c r="D108" i="1"/>
  <c r="E96" i="1"/>
  <c r="F111" i="1"/>
  <c r="C112" i="1"/>
  <c r="F103" i="1"/>
  <c r="B112" i="1"/>
  <c r="E112" i="1"/>
  <c r="C96" i="1"/>
  <c r="F106" i="1"/>
  <c r="D112" i="1"/>
  <c r="F117" i="1"/>
  <c r="F109" i="1"/>
  <c r="F113" i="1"/>
  <c r="F90" i="1"/>
  <c r="D96" i="1"/>
  <c r="F102" i="1"/>
  <c r="E100" i="1"/>
  <c r="D100" i="1"/>
  <c r="B96" i="1"/>
  <c r="C100" i="1"/>
  <c r="B108" i="1"/>
  <c r="F97" i="1"/>
  <c r="B100" i="1"/>
  <c r="F112" i="1" l="1"/>
  <c r="C107" i="1"/>
  <c r="C95" i="1"/>
  <c r="E95" i="1"/>
  <c r="D107" i="1"/>
  <c r="F96" i="1"/>
  <c r="B107" i="1"/>
  <c r="E107" i="1"/>
  <c r="F108" i="1"/>
  <c r="F107" i="1" s="1"/>
  <c r="F100" i="1"/>
  <c r="B95" i="1"/>
  <c r="D95" i="1"/>
  <c r="C91" i="1" l="1"/>
  <c r="F95" i="1"/>
  <c r="B91" i="1"/>
  <c r="D91" i="1"/>
  <c r="D93" i="1"/>
  <c r="D118" i="1" s="1"/>
  <c r="E93" i="1"/>
  <c r="E118" i="1" s="1"/>
  <c r="C93" i="1"/>
  <c r="C118" i="1" s="1"/>
  <c r="E91" i="1"/>
  <c r="B93" i="1"/>
  <c r="B118" i="1" s="1"/>
  <c r="F91" i="1" l="1"/>
  <c r="F118" i="1"/>
  <c r="F93" i="1" l="1"/>
</calcChain>
</file>

<file path=xl/sharedStrings.xml><?xml version="1.0" encoding="utf-8"?>
<sst xmlns="http://schemas.openxmlformats.org/spreadsheetml/2006/main" count="456" uniqueCount="108">
  <si>
    <t>XVI. OTROS CONCEPTOS NO INFORMADOS</t>
  </si>
  <si>
    <t xml:space="preserve">     . Gastos Figurativos para Aplicacines Financieras </t>
  </si>
  <si>
    <t xml:space="preserve">       - Disminución de Otros Pasivos</t>
  </si>
  <si>
    <t xml:space="preserve">       - Devolución de Otros Préstamos </t>
  </si>
  <si>
    <t xml:space="preserve">       - Devolución de Préstamos de Organismos Internacionales</t>
  </si>
  <si>
    <t xml:space="preserve">       - Amortización de Títulos Públicos</t>
  </si>
  <si>
    <r>
      <t xml:space="preserve">     . </t>
    </r>
    <r>
      <rPr>
        <b/>
        <u/>
        <sz val="11"/>
        <rFont val="Calibri"/>
        <family val="2"/>
        <scheme val="minor"/>
      </rPr>
      <t>Amortiz. Deuda y Disminución Otros Pasivos</t>
    </r>
  </si>
  <si>
    <t xml:space="preserve">       - Otros</t>
  </si>
  <si>
    <t xml:space="preserve">       - Incremento de Caja y Bancos</t>
  </si>
  <si>
    <t xml:space="preserve">       - Integración del Fondo Anticiclico</t>
  </si>
  <si>
    <r>
      <t xml:space="preserve">     . </t>
    </r>
    <r>
      <rPr>
        <b/>
        <u/>
        <sz val="11"/>
        <rFont val="Calibri"/>
        <family val="2"/>
        <scheme val="minor"/>
      </rPr>
      <t>Inversión Financiera</t>
    </r>
  </si>
  <si>
    <t>XV. APLICACIONES FINANCIERAS</t>
  </si>
  <si>
    <t xml:space="preserve">     . Contribuciones Figurativas para Aplicaciones Financieras</t>
  </si>
  <si>
    <t xml:space="preserve">       - Incremento de Otros Pasivos</t>
  </si>
  <si>
    <t xml:space="preserve">       - Obtención de Otros Préstamos</t>
  </si>
  <si>
    <t xml:space="preserve">       - Asistencia Financiera del Gobierno Nacional</t>
  </si>
  <si>
    <t xml:space="preserve">       - Obtención de Préstamos de OIC y FFFIR</t>
  </si>
  <si>
    <t xml:space="preserve">       - Colocación de Títulos Públicos</t>
  </si>
  <si>
    <r>
      <t xml:space="preserve">     . </t>
    </r>
    <r>
      <rPr>
        <b/>
        <u/>
        <sz val="11"/>
        <rFont val="Calibri"/>
        <family val="2"/>
        <scheme val="minor"/>
      </rPr>
      <t>Endeudamiento Público e Increm. de Otros Pasivos</t>
    </r>
  </si>
  <si>
    <t xml:space="preserve">       - Disminución de Caja y Bancos</t>
  </si>
  <si>
    <t xml:space="preserve">       - Disminucion de fdos anticiclicos</t>
  </si>
  <si>
    <r>
      <t xml:space="preserve">     . </t>
    </r>
    <r>
      <rPr>
        <b/>
        <u/>
        <sz val="11"/>
        <rFont val="Calibri"/>
        <family val="2"/>
        <scheme val="minor"/>
      </rPr>
      <t>Disminución de la Inversión Financiera</t>
    </r>
  </si>
  <si>
    <t>XIII. RESULTADO FINANCIERO  (IX+X-XI)</t>
  </si>
  <si>
    <t xml:space="preserve"> XII. RESULTADO PRIMARIO (VI-VIII)</t>
  </si>
  <si>
    <t xml:space="preserve"> XI. GASTOS  FIGURATIVOS </t>
  </si>
  <si>
    <t xml:space="preserve"> X. CONTRIBUCIONES FIGURATIVAS </t>
  </si>
  <si>
    <t xml:space="preserve"> IX. RESULTADO FINANCIERO PREVIO A FIGURATIV. (VI-VII)</t>
  </si>
  <si>
    <t xml:space="preserve"> VIII. GASTOS PRIMARIOS (VII - Intereses de la Deuda)</t>
  </si>
  <si>
    <t xml:space="preserve"> VII. GASTOS TOTALES (II+V)</t>
  </si>
  <si>
    <t xml:space="preserve"> VI. INGRESOS TOTALES (I+IV)</t>
  </si>
  <si>
    <r>
      <t xml:space="preserve">      . </t>
    </r>
    <r>
      <rPr>
        <b/>
        <u/>
        <sz val="11"/>
        <rFont val="Calibri"/>
        <family val="2"/>
        <scheme val="minor"/>
      </rPr>
      <t>Inversión Financiera</t>
    </r>
  </si>
  <si>
    <t xml:space="preserve">        - Al Sector Externo</t>
  </si>
  <si>
    <t xml:space="preserve">           . Otros</t>
  </si>
  <si>
    <t xml:space="preserve">           . Municipios</t>
  </si>
  <si>
    <t xml:space="preserve">        - Al Sector Público</t>
  </si>
  <si>
    <t xml:space="preserve">        - Al Sector Privado</t>
  </si>
  <si>
    <r>
      <t xml:space="preserve">      . </t>
    </r>
    <r>
      <rPr>
        <b/>
        <u/>
        <sz val="11"/>
        <rFont val="Calibri"/>
        <family val="2"/>
        <scheme val="minor"/>
      </rPr>
      <t>Transferencias de Capital</t>
    </r>
  </si>
  <si>
    <r>
      <t xml:space="preserve">      . </t>
    </r>
    <r>
      <rPr>
        <b/>
        <u/>
        <sz val="11"/>
        <rFont val="Calibri"/>
        <family val="2"/>
        <scheme val="minor"/>
      </rPr>
      <t>Inversión Real Directa</t>
    </r>
  </si>
  <si>
    <t xml:space="preserve"> V. GASTOS DE CAPITAL</t>
  </si>
  <si>
    <t xml:space="preserve">           . Dirección Nacional de Vialidad</t>
  </si>
  <si>
    <t xml:space="preserve">           . Consejo Federal de Inversiones</t>
  </si>
  <si>
    <t xml:space="preserve">           . Ministerio de Obras Públicas</t>
  </si>
  <si>
    <r>
      <t xml:space="preserve">     . </t>
    </r>
    <r>
      <rPr>
        <b/>
        <u/>
        <sz val="11"/>
        <rFont val="Calibri"/>
        <family val="2"/>
        <scheme val="minor"/>
      </rPr>
      <t>Transferencias de Capital</t>
    </r>
  </si>
  <si>
    <r>
      <t xml:space="preserve">     . </t>
    </r>
    <r>
      <rPr>
        <b/>
        <u/>
        <sz val="11"/>
        <rFont val="Calibri"/>
        <family val="2"/>
        <scheme val="minor"/>
      </rPr>
      <t>Recursos Propios de Capital</t>
    </r>
  </si>
  <si>
    <t>IV. INGRESOS DE CAPITAL</t>
  </si>
  <si>
    <t>III. RESULTADO ECONOMICO</t>
  </si>
  <si>
    <t xml:space="preserve">           . Otros del Sector Público</t>
  </si>
  <si>
    <t xml:space="preserve">           . Subsidios a MM.CC.</t>
  </si>
  <si>
    <t xml:space="preserve">           . Copartic.Municipios</t>
  </si>
  <si>
    <t xml:space="preserve">                         .   Otras transf. A Empresas Privadas</t>
  </si>
  <si>
    <t xml:space="preserve">                         .  Instituciones de enseñanza privada</t>
  </si>
  <si>
    <t xml:space="preserve">                         . Otras Instituc. Culturales y Soc. S/Fines de Lucro</t>
  </si>
  <si>
    <t xml:space="preserve">                         . Becas</t>
  </si>
  <si>
    <t xml:space="preserve">                         . Ayudas Sociales a Personas</t>
  </si>
  <si>
    <r>
      <t xml:space="preserve">    . </t>
    </r>
    <r>
      <rPr>
        <b/>
        <u/>
        <sz val="11"/>
        <rFont val="Calibri"/>
        <family val="2"/>
        <scheme val="minor"/>
      </rPr>
      <t>Transferencias Corrientes</t>
    </r>
  </si>
  <si>
    <r>
      <t xml:space="preserve">    . </t>
    </r>
    <r>
      <rPr>
        <b/>
        <u/>
        <sz val="11"/>
        <rFont val="Calibri"/>
        <family val="2"/>
      </rPr>
      <t>Impuestos Directos</t>
    </r>
  </si>
  <si>
    <r>
      <t xml:space="preserve">    . </t>
    </r>
    <r>
      <rPr>
        <b/>
        <u/>
        <sz val="11"/>
        <rFont val="Calibri"/>
        <family val="2"/>
        <scheme val="minor"/>
      </rPr>
      <t>Prestaciones de la Seguridad Social</t>
    </r>
  </si>
  <si>
    <t xml:space="preserve">       - Gtos de la Deuda</t>
  </si>
  <si>
    <t xml:space="preserve">       - Intereses</t>
  </si>
  <si>
    <r>
      <t xml:space="preserve">    . </t>
    </r>
    <r>
      <rPr>
        <b/>
        <u/>
        <sz val="11"/>
        <rFont val="Calibri"/>
        <family val="2"/>
        <scheme val="minor"/>
      </rPr>
      <t>Rentas de la Propiedad</t>
    </r>
  </si>
  <si>
    <t xml:space="preserve">       - Otros Gastos</t>
  </si>
  <si>
    <t xml:space="preserve">       - Bienes y Servicios</t>
  </si>
  <si>
    <t xml:space="preserve">       - Personal</t>
  </si>
  <si>
    <r>
      <t xml:space="preserve">    . </t>
    </r>
    <r>
      <rPr>
        <b/>
        <u/>
        <sz val="11"/>
        <rFont val="Calibri"/>
        <family val="2"/>
        <scheme val="minor"/>
      </rPr>
      <t>Gastos de Consumo</t>
    </r>
  </si>
  <si>
    <t>II. GASTOS CORRIENTES</t>
  </si>
  <si>
    <t xml:space="preserve">  - Otras Instituciones Públicas No Financieras</t>
  </si>
  <si>
    <t xml:space="preserve">  - Otros Org. Descent.  de la Administración Nacional</t>
  </si>
  <si>
    <t xml:space="preserve">  - Administración Nacional</t>
  </si>
  <si>
    <t>- Al Sector Público</t>
  </si>
  <si>
    <t>- Al Sector Privado</t>
  </si>
  <si>
    <r>
      <t xml:space="preserve">   . </t>
    </r>
    <r>
      <rPr>
        <b/>
        <u/>
        <sz val="11"/>
        <rFont val="Calibri"/>
        <family val="2"/>
        <scheme val="minor"/>
      </rPr>
      <t>Transferencias Corrientes</t>
    </r>
  </si>
  <si>
    <r>
      <t xml:space="preserve">   . </t>
    </r>
    <r>
      <rPr>
        <b/>
        <u/>
        <sz val="11"/>
        <rFont val="Calibri"/>
        <family val="2"/>
        <scheme val="minor"/>
      </rPr>
      <t>Rentas de la Propiedad</t>
    </r>
  </si>
  <si>
    <r>
      <t xml:space="preserve">   . </t>
    </r>
    <r>
      <rPr>
        <b/>
        <u/>
        <sz val="11"/>
        <rFont val="Calibri"/>
        <family val="2"/>
        <scheme val="minor"/>
      </rPr>
      <t>Vta.Bienes y Serv.de la Adm.Publ.</t>
    </r>
  </si>
  <si>
    <t xml:space="preserve">     - Otros No Tributarios</t>
  </si>
  <si>
    <t xml:space="preserve">     - Alquileres</t>
  </si>
  <si>
    <t xml:space="preserve">     - Canones</t>
  </si>
  <si>
    <t xml:space="preserve">     - Multas</t>
  </si>
  <si>
    <t xml:space="preserve">     - Tasas</t>
  </si>
  <si>
    <t xml:space="preserve">     - Regalías</t>
  </si>
  <si>
    <r>
      <t xml:space="preserve">   . </t>
    </r>
    <r>
      <rPr>
        <b/>
        <u/>
        <sz val="11"/>
        <rFont val="Calibri"/>
        <family val="2"/>
        <scheme val="minor"/>
      </rPr>
      <t>No Tributarios</t>
    </r>
  </si>
  <si>
    <r>
      <t xml:space="preserve">   . </t>
    </r>
    <r>
      <rPr>
        <b/>
        <u/>
        <sz val="11"/>
        <rFont val="Calibri"/>
        <family val="2"/>
        <scheme val="minor"/>
      </rPr>
      <t>Contribuciones a la Seguridad Social</t>
    </r>
  </si>
  <si>
    <t xml:space="preserve">      - De Orígen Nacional</t>
  </si>
  <si>
    <t xml:space="preserve">      - De Orígen Provincial</t>
  </si>
  <si>
    <r>
      <t xml:space="preserve">   . </t>
    </r>
    <r>
      <rPr>
        <b/>
        <u/>
        <sz val="11"/>
        <rFont val="Calibri"/>
        <family val="2"/>
        <scheme val="minor"/>
      </rPr>
      <t>Tributarios</t>
    </r>
  </si>
  <si>
    <t>I. INGRESOS CORRIENTES</t>
  </si>
  <si>
    <t>(5)=(1+2+3+4)</t>
  </si>
  <si>
    <t>(4)</t>
  </si>
  <si>
    <t>(3)</t>
  </si>
  <si>
    <t>(2)</t>
  </si>
  <si>
    <t>(1)</t>
  </si>
  <si>
    <t>TOTAL</t>
  </si>
  <si>
    <t>INST. DE SEG.
SOCIAL</t>
  </si>
  <si>
    <t>FDOS. FIDUC
Y CTAS. ESP</t>
  </si>
  <si>
    <t>ORG. DESCENT.</t>
  </si>
  <si>
    <t>ADMINIST. CENTRAL</t>
  </si>
  <si>
    <t>CONCEPTO</t>
  </si>
  <si>
    <t>ADMINISTRACION PUBLICA NO FINANCIERA</t>
  </si>
  <si>
    <t>PROVINCIA DE SANTA CRUZ</t>
  </si>
  <si>
    <t xml:space="preserve"> ESQUEMA AHORRO - INVERSION - FINANCIAMIENTO </t>
  </si>
  <si>
    <t>Al 30 de Junio de 2024</t>
  </si>
  <si>
    <t>Etapa: Devengado</t>
  </si>
  <si>
    <t>Anexo I - Articulo 7º de la Reglamentación</t>
  </si>
  <si>
    <t>Planilla 1.4</t>
  </si>
  <si>
    <t>Al 31 de Marzo de 2024</t>
  </si>
  <si>
    <t>Al 30 de Septiembre de 2024</t>
  </si>
  <si>
    <t>- En pesos</t>
  </si>
  <si>
    <t>XIV. FUENTES FINANCIERAS</t>
  </si>
  <si>
    <t>Etapa: Devengado Acumulado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</si>
</sst>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0"/>
      <name val="Courier"/>
    </font>
    <font>
      <sz val="10"/>
      <name val="Courier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u/>
      <sz val="11"/>
      <name val="Calibri"/>
      <family val="2"/>
    </font>
    <font>
      <i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8" fillId="0" borderId="0"/>
  </cellStyleXfs>
  <cellXfs count="51">
    <xf numFmtId="0" fontId="0" fillId="0" borderId="0" xfId="0"/>
    <xf numFmtId="0" fontId="2" fillId="0" borderId="0" xfId="2" applyFont="1"/>
    <xf numFmtId="164" fontId="2" fillId="0" borderId="0" xfId="1" applyNumberFormat="1" applyFont="1"/>
    <xf numFmtId="164" fontId="3" fillId="0" borderId="1" xfId="1" applyNumberFormat="1" applyFont="1" applyFill="1" applyBorder="1"/>
    <xf numFmtId="4" fontId="3" fillId="0" borderId="1" xfId="0" applyNumberFormat="1" applyFont="1" applyBorder="1" applyAlignment="1">
      <alignment vertical="center"/>
    </xf>
    <xf numFmtId="164" fontId="2" fillId="0" borderId="2" xfId="1" applyNumberFormat="1" applyFont="1" applyBorder="1"/>
    <xf numFmtId="164" fontId="3" fillId="0" borderId="2" xfId="1" applyNumberFormat="1" applyFont="1" applyBorder="1"/>
    <xf numFmtId="4" fontId="3" fillId="0" borderId="2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164" fontId="3" fillId="0" borderId="3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164" fontId="2" fillId="0" borderId="3" xfId="1" applyNumberFormat="1" applyFont="1" applyFill="1" applyBorder="1" applyAlignment="1">
      <alignment vertical="center"/>
    </xf>
    <xf numFmtId="4" fontId="2" fillId="0" borderId="0" xfId="2" applyNumberFormat="1" applyFont="1"/>
    <xf numFmtId="164" fontId="3" fillId="0" borderId="1" xfId="1" applyNumberFormat="1" applyFont="1" applyBorder="1"/>
    <xf numFmtId="0" fontId="5" fillId="0" borderId="1" xfId="2" applyFont="1" applyBorder="1"/>
    <xf numFmtId="164" fontId="2" fillId="0" borderId="0" xfId="1" applyNumberFormat="1" applyFont="1" applyAlignment="1">
      <alignment horizontal="right"/>
    </xf>
    <xf numFmtId="164" fontId="3" fillId="0" borderId="5" xfId="1" applyNumberFormat="1" applyFont="1" applyBorder="1"/>
    <xf numFmtId="0" fontId="5" fillId="0" borderId="6" xfId="2" applyFont="1" applyBorder="1"/>
    <xf numFmtId="164" fontId="3" fillId="0" borderId="3" xfId="1" applyNumberFormat="1" applyFont="1" applyBorder="1"/>
    <xf numFmtId="0" fontId="3" fillId="0" borderId="7" xfId="2" applyFont="1" applyBorder="1"/>
    <xf numFmtId="0" fontId="2" fillId="0" borderId="7" xfId="2" applyFont="1" applyBorder="1"/>
    <xf numFmtId="164" fontId="3" fillId="0" borderId="8" xfId="1" applyNumberFormat="1" applyFont="1" applyBorder="1"/>
    <xf numFmtId="164" fontId="3" fillId="0" borderId="9" xfId="1" applyNumberFormat="1" applyFont="1" applyBorder="1"/>
    <xf numFmtId="0" fontId="2" fillId="0" borderId="10" xfId="2" applyFont="1" applyBorder="1"/>
    <xf numFmtId="0" fontId="2" fillId="0" borderId="7" xfId="2" applyFont="1" applyBorder="1" applyAlignment="1">
      <alignment horizontal="left"/>
    </xf>
    <xf numFmtId="164" fontId="3" fillId="0" borderId="4" xfId="1" applyNumberFormat="1" applyFont="1" applyBorder="1"/>
    <xf numFmtId="164" fontId="2" fillId="0" borderId="3" xfId="1" applyNumberFormat="1" applyFont="1" applyBorder="1"/>
    <xf numFmtId="164" fontId="2" fillId="0" borderId="11" xfId="1" applyNumberFormat="1" applyFont="1" applyBorder="1"/>
    <xf numFmtId="0" fontId="3" fillId="0" borderId="12" xfId="2" applyFont="1" applyBorder="1"/>
    <xf numFmtId="164" fontId="3" fillId="0" borderId="11" xfId="1" applyNumberFormat="1" applyFont="1" applyBorder="1"/>
    <xf numFmtId="0" fontId="7" fillId="0" borderId="5" xfId="2" applyFont="1" applyBorder="1"/>
    <xf numFmtId="0" fontId="2" fillId="0" borderId="12" xfId="2" applyFont="1" applyBorder="1"/>
    <xf numFmtId="49" fontId="7" fillId="0" borderId="5" xfId="2" applyNumberFormat="1" applyFont="1" applyBorder="1" applyAlignment="1">
      <alignment horizontal="center" vertical="center"/>
    </xf>
    <xf numFmtId="0" fontId="2" fillId="0" borderId="13" xfId="2" applyFont="1" applyBorder="1"/>
    <xf numFmtId="0" fontId="5" fillId="0" borderId="2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/>
    </xf>
    <xf numFmtId="0" fontId="2" fillId="0" borderId="14" xfId="2" applyFont="1" applyBorder="1" applyAlignment="1">
      <alignment vertical="center"/>
    </xf>
    <xf numFmtId="0" fontId="2" fillId="0" borderId="15" xfId="2" applyFont="1" applyBorder="1"/>
    <xf numFmtId="0" fontId="5" fillId="0" borderId="1" xfId="2" applyFont="1" applyBorder="1" applyAlignment="1">
      <alignment horizontal="centerContinuous" vertical="center"/>
    </xf>
    <xf numFmtId="0" fontId="3" fillId="0" borderId="0" xfId="3" applyFont="1"/>
    <xf numFmtId="0" fontId="5" fillId="0" borderId="0" xfId="2" applyFont="1" applyAlignment="1">
      <alignment horizontal="left"/>
    </xf>
    <xf numFmtId="0" fontId="3" fillId="0" borderId="0" xfId="2" applyFont="1"/>
    <xf numFmtId="4" fontId="3" fillId="0" borderId="0" xfId="2" applyNumberFormat="1" applyFont="1"/>
    <xf numFmtId="4" fontId="2" fillId="0" borderId="0" xfId="2" applyNumberFormat="1" applyFont="1" applyAlignment="1">
      <alignment horizontal="right"/>
    </xf>
    <xf numFmtId="164" fontId="2" fillId="0" borderId="2" xfId="1" applyNumberFormat="1" applyFont="1" applyFill="1" applyBorder="1"/>
    <xf numFmtId="0" fontId="3" fillId="0" borderId="0" xfId="3" quotePrefix="1" applyFont="1"/>
    <xf numFmtId="164" fontId="3" fillId="0" borderId="2" xfId="1" applyNumberFormat="1" applyFont="1" applyFill="1" applyBorder="1"/>
    <xf numFmtId="0" fontId="3" fillId="0" borderId="0" xfId="3" applyFont="1" applyAlignment="1">
      <alignment horizontal="center"/>
    </xf>
    <xf numFmtId="0" fontId="5" fillId="0" borderId="6" xfId="2" applyFont="1" applyBorder="1" applyAlignment="1">
      <alignment horizontal="center" vertical="center"/>
    </xf>
    <xf numFmtId="0" fontId="5" fillId="0" borderId="17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_ANEXO I Monitoreo FMI (28-05-2002)" xfId="3" xr:uid="{EB3849EC-2ED1-44F7-833D-FF7BFDCD66C0}"/>
    <cellStyle name="Normal_Planillas 1.1 y 1.2" xfId="2" xr:uid="{7119E6A7-1B26-40D3-853F-C11A9996AF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396875</xdr:colOff>
      <xdr:row>1</xdr:row>
      <xdr:rowOff>15875</xdr:rowOff>
    </xdr:from>
    <xdr:to>
      <xdr:col>1</xdr:col>
      <xdr:colOff>1435100</xdr:colOff>
      <xdr:row>5</xdr:row>
      <xdr:rowOff>82550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F7BB5AD-9A2F-4F4F-879D-C316EF70F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875" y="206375"/>
          <a:ext cx="470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321468</xdr:colOff>
      <xdr:row>1</xdr:row>
      <xdr:rowOff>23812</xdr:rowOff>
    </xdr:from>
    <xdr:to>
      <xdr:col>1</xdr:col>
      <xdr:colOff>1359693</xdr:colOff>
      <xdr:row>5</xdr:row>
      <xdr:rowOff>90487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6A47E840-A45A-46E9-B67B-AA5E3480C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8" y="214312"/>
          <a:ext cx="470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114300</xdr:rowOff>
    </xdr:from>
    <xdr:to>
      <xdr:col>1</xdr:col>
      <xdr:colOff>1123950</xdr:colOff>
      <xdr:row>4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88DCCC1-A541-4477-B2ED-8A595D09B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14300"/>
          <a:ext cx="470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114300</xdr:rowOff>
    </xdr:from>
    <xdr:to>
      <xdr:col>1</xdr:col>
      <xdr:colOff>1123950</xdr:colOff>
      <xdr:row>4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A8C681A-1471-4E24-87D0-1C8D83681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14300"/>
          <a:ext cx="470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cfp01\direccion\DNCFP\Recursos\Proyrena\Anual\2002\Alt4_Proy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12.43\Compartido_DP\Archivos%20Servidor\Deuda%20Publica%20Consolidada\A&#209;O%202009\deuda%20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smolej\documentos\Excel\DEUDA\CuadrosDeuda\Deuda%20Largo%20Plazo\Cr&#233;ditos%20Multilaterales\Archivos%20viejos_Nestor\Amortizaci&#243;npor-ite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NCFP\DEUDA\PRESTAMO\Tasas%20de%20Inter&#233;s%20%20para%20%20actualizacion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12.43\Compartido_DP\Documentos\Archivos%20Servidor\Deuda%20Publica%20Consolidada\A&#241;o%202008\PROYECCION%20PPTO%20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M\SC\IP\24\SC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Fto_ a partir del impuesto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Fto__a_partir_del_impuesto1"/>
      <sheetName val="Fto__a_partir_del_impuesto2"/>
      <sheetName val="COP_FED1"/>
      <sheetName val="22_PCIAS1"/>
      <sheetName val="Tesoro_Nacional1"/>
      <sheetName val="Fondo_ATN1"/>
      <sheetName val="Coop__Eléct_1"/>
      <sheetName val="C_F_E_E_1"/>
      <sheetName val="Fto__a_partir_del_impuesto3"/>
      <sheetName val="[Alt4_Proy2002.x䕬䍘䱅䔮"/>
      <sheetName val="Alt4_Proy2002"/>
      <sheetName val="Fto__a_partir_del_impuesto4"/>
      <sheetName val="COP_FED2"/>
      <sheetName val="22_PCIAS2"/>
      <sheetName val="Tesoro_Nacional2"/>
      <sheetName val="Fondo_ATN2"/>
      <sheetName val="Coop__Eléct_2"/>
      <sheetName val="C_F_E_E_2"/>
      <sheetName val="Fto__a_partir_del_impuesto5"/>
      <sheetName val="[Alt4_Proy2002_x䕬䍘䱅䔮"/>
      <sheetName val="Stock 30-06-19"/>
      <sheetName val="Stock 31-12-18"/>
      <sheetName val="Gráfico 2"/>
    </sheetNames>
    <sheetDataSet>
      <sheetData sheetId="0" refreshError="1">
        <row r="3">
          <cell r="A3" t="str">
            <v>PROYECCION DE RECURSOS 2001</v>
          </cell>
        </row>
        <row r="5">
          <cell r="A5" t="str">
            <v>EN MILLONES DE PESOS</v>
          </cell>
        </row>
        <row r="8">
          <cell r="A8" t="str">
            <v>IMPUESTOS</v>
          </cell>
          <cell r="D8" t="str">
            <v>MARZO</v>
          </cell>
        </row>
        <row r="11">
          <cell r="A11" t="str">
            <v>Ganancias</v>
          </cell>
          <cell r="D11">
            <v>777.7</v>
          </cell>
        </row>
        <row r="12">
          <cell r="A12" t="str">
            <v>Suma Fija</v>
          </cell>
          <cell r="D12">
            <v>48.332999999999998</v>
          </cell>
        </row>
        <row r="13">
          <cell r="A13" t="str">
            <v>Gcias. Neto</v>
          </cell>
          <cell r="D13">
            <v>729.36700000000008</v>
          </cell>
        </row>
        <row r="14">
          <cell r="A14" t="str">
            <v>Provincias 14%</v>
          </cell>
          <cell r="D14">
            <v>102.11138000000003</v>
          </cell>
        </row>
        <row r="15">
          <cell r="A15" t="str">
            <v>Fondo ATN</v>
          </cell>
          <cell r="D15">
            <v>14.587340000000001</v>
          </cell>
        </row>
        <row r="16">
          <cell r="A16" t="str">
            <v>Seg.Soc. 20%</v>
          </cell>
          <cell r="D16">
            <v>145.87340000000003</v>
          </cell>
        </row>
        <row r="17">
          <cell r="A17" t="str">
            <v>Gcias. Copart. Bruto</v>
          </cell>
          <cell r="D17">
            <v>466.79488000000003</v>
          </cell>
        </row>
        <row r="19">
          <cell r="A19" t="str">
            <v>IVA Neto de Reintegros</v>
          </cell>
          <cell r="D19">
            <v>1382.7</v>
          </cell>
        </row>
        <row r="20">
          <cell r="A20" t="str">
            <v>IVA BRUTO</v>
          </cell>
          <cell r="D20">
            <v>1409.7</v>
          </cell>
        </row>
        <row r="21">
          <cell r="A21" t="str">
            <v>REINTEGROS (-)</v>
          </cell>
          <cell r="D21">
            <v>27</v>
          </cell>
        </row>
        <row r="22">
          <cell r="A22" t="str">
            <v>Seg. Soc. 11%</v>
          </cell>
          <cell r="D22">
            <v>152.09700000000001</v>
          </cell>
        </row>
        <row r="23">
          <cell r="A23" t="str">
            <v>IVA Copart. Bruto</v>
          </cell>
          <cell r="D23">
            <v>1230.6030000000001</v>
          </cell>
        </row>
        <row r="26">
          <cell r="A26" t="str">
            <v>Resto Copart. Bruto</v>
          </cell>
          <cell r="D26">
            <v>204.96999999999997</v>
          </cell>
        </row>
        <row r="27">
          <cell r="A27" t="str">
            <v>Internos</v>
          </cell>
          <cell r="D27">
            <v>147.5</v>
          </cell>
        </row>
        <row r="28">
          <cell r="A28" t="str">
            <v>Presentación  Espontánea</v>
          </cell>
        </row>
        <row r="29">
          <cell r="A29" t="str">
            <v>Transferencia Inmuebles</v>
          </cell>
          <cell r="D29">
            <v>4</v>
          </cell>
        </row>
        <row r="30">
          <cell r="A30" t="str">
            <v>Premios de Juego (83,4%)</v>
          </cell>
          <cell r="D30">
            <v>4.17</v>
          </cell>
        </row>
        <row r="31">
          <cell r="A31" t="str">
            <v>Otros</v>
          </cell>
          <cell r="D31">
            <v>3.6</v>
          </cell>
        </row>
        <row r="32">
          <cell r="A32" t="str">
            <v>Gcia. Min. Presunta</v>
          </cell>
          <cell r="D32">
            <v>32</v>
          </cell>
        </row>
        <row r="33">
          <cell r="A33" t="str">
            <v>Intereses Pagados</v>
          </cell>
          <cell r="D33">
            <v>13.7</v>
          </cell>
        </row>
        <row r="35">
          <cell r="A35" t="str">
            <v>Total Impuestos</v>
          </cell>
          <cell r="D35">
            <v>2365.37</v>
          </cell>
        </row>
        <row r="37">
          <cell r="A37" t="str">
            <v>TOTAL COPART. BRUTO</v>
          </cell>
          <cell r="D37">
            <v>1902.36788</v>
          </cell>
        </row>
        <row r="38">
          <cell r="A38" t="str">
            <v>15% Pacto</v>
          </cell>
          <cell r="D38">
            <v>285.35518200000001</v>
          </cell>
        </row>
        <row r="39">
          <cell r="A39" t="str">
            <v>Fondo Compensador</v>
          </cell>
          <cell r="D39">
            <v>45.8</v>
          </cell>
        </row>
        <row r="40">
          <cell r="A40" t="str">
            <v>TOTAL COPART. NETO</v>
          </cell>
          <cell r="D40">
            <v>1571.212698</v>
          </cell>
        </row>
        <row r="42">
          <cell r="A42" t="str">
            <v>Leyes Especiales</v>
          </cell>
        </row>
        <row r="43">
          <cell r="A43" t="str">
            <v>Combustibles Naftas (100%)</v>
          </cell>
          <cell r="D43">
            <v>135</v>
          </cell>
        </row>
        <row r="44">
          <cell r="A44" t="str">
            <v>Activos(100%)</v>
          </cell>
        </row>
        <row r="45">
          <cell r="A45" t="str">
            <v>Energìa Elèctrica (100%)</v>
          </cell>
          <cell r="D45">
            <v>19.100000000000001</v>
          </cell>
        </row>
        <row r="46">
          <cell r="A46" t="str">
            <v>Bienes Personales</v>
          </cell>
          <cell r="D46">
            <v>12.1</v>
          </cell>
        </row>
        <row r="47">
          <cell r="A47" t="str">
            <v>Monotributo</v>
          </cell>
          <cell r="D47">
            <v>28.6</v>
          </cell>
        </row>
        <row r="48">
          <cell r="A48" t="str">
            <v>Internos Autom. Gasoleros</v>
          </cell>
        </row>
        <row r="49">
          <cell r="A49" t="str">
            <v>Adicional Cigarrillos</v>
          </cell>
          <cell r="D49">
            <v>17.5</v>
          </cell>
        </row>
        <row r="50">
          <cell r="A50" t="str">
            <v>Combustibles - Otros</v>
          </cell>
          <cell r="D50">
            <v>132.30000000000001</v>
          </cell>
        </row>
        <row r="51">
          <cell r="A51" t="str">
            <v>Premios de Juego (100%)</v>
          </cell>
        </row>
        <row r="52">
          <cell r="A52" t="str">
            <v>(*): ESTIMACION DNIAF DEL 11 DE AGOSTO DEL 2001</v>
          </cell>
        </row>
      </sheetData>
      <sheetData sheetId="1" refreshError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13">
          <cell r="B13">
            <v>13083.3</v>
          </cell>
          <cell r="C13">
            <v>13083.3</v>
          </cell>
          <cell r="D13">
            <v>13083.3</v>
          </cell>
          <cell r="E13">
            <v>13083.3</v>
          </cell>
          <cell r="F13">
            <v>13083.3</v>
          </cell>
          <cell r="G13">
            <v>13083.3</v>
          </cell>
          <cell r="H13">
            <v>13083.3</v>
          </cell>
          <cell r="I13">
            <v>13083.3</v>
          </cell>
          <cell r="J13">
            <v>13083.3</v>
          </cell>
          <cell r="K13">
            <v>13083.3</v>
          </cell>
          <cell r="L13">
            <v>13083.3</v>
          </cell>
          <cell r="M13">
            <v>13083.699999999983</v>
          </cell>
          <cell r="N13">
            <v>157000</v>
          </cell>
        </row>
        <row r="14">
          <cell r="N14">
            <v>0</v>
          </cell>
        </row>
        <row r="15">
          <cell r="N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B25">
            <v>452.9</v>
          </cell>
          <cell r="C25">
            <v>582.29999999999995</v>
          </cell>
          <cell r="D25">
            <v>582.29999999999995</v>
          </cell>
          <cell r="E25">
            <v>582.29999999999995</v>
          </cell>
          <cell r="F25">
            <v>582.29999999999995</v>
          </cell>
          <cell r="G25">
            <v>582.29999999999995</v>
          </cell>
          <cell r="H25">
            <v>582.29999999999995</v>
          </cell>
          <cell r="I25">
            <v>625.4</v>
          </cell>
          <cell r="J25">
            <v>582.29999999999995</v>
          </cell>
          <cell r="K25">
            <v>582.29999999999995</v>
          </cell>
          <cell r="L25">
            <v>582.29999999999995</v>
          </cell>
          <cell r="M25">
            <v>668.6</v>
          </cell>
          <cell r="N25">
            <v>6987.6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32">
          <cell r="B32">
            <v>13536.199999999999</v>
          </cell>
          <cell r="C32">
            <v>13665.599999999999</v>
          </cell>
          <cell r="D32">
            <v>13665.599999999999</v>
          </cell>
          <cell r="E32">
            <v>13665.599999999999</v>
          </cell>
          <cell r="F32">
            <v>13665.599999999999</v>
          </cell>
          <cell r="G32">
            <v>13665.599999999999</v>
          </cell>
          <cell r="H32">
            <v>13665.599999999999</v>
          </cell>
          <cell r="I32">
            <v>13708.699999999999</v>
          </cell>
          <cell r="J32">
            <v>13665.599999999999</v>
          </cell>
          <cell r="K32">
            <v>13665.599999999999</v>
          </cell>
          <cell r="L32">
            <v>13665.599999999999</v>
          </cell>
          <cell r="M32">
            <v>13752.299999999983</v>
          </cell>
          <cell r="N32">
            <v>163987.6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TERIA"/>
      <sheetName val="MENU"/>
      <sheetName val="INT."/>
      <sheetName val="FFFIR"/>
      <sheetName val="Ltos"/>
      <sheetName val="Ejec 2009"/>
      <sheetName val="Variac 2009 "/>
      <sheetName val="PLANILLAS"/>
      <sheetName val="Tit escrit"/>
      <sheetName val="PF0 07"/>
      <sheetName val="Ctrls MO"/>
      <sheetName val="PFO 03"/>
      <sheetName val="CTRL. FISCALÍA"/>
      <sheetName val="avales pl 10"/>
      <sheetName val="Ctas. Esp. 29-02-08"/>
      <sheetName val="Ctas. Esp. 31-03-08"/>
      <sheetName val="Ctas. Esp. 30-04-08"/>
      <sheetName val="Ctas. Esp. 31-05-08"/>
      <sheetName val="Ctas. Esp 30-06"/>
      <sheetName val="Ctas. Esp. 31-07"/>
      <sheetName val="Ctas. Esp. 31-08"/>
      <sheetName val="Ctas. Esp. 30-09"/>
      <sheetName val="Ctas. Esp. 31-10"/>
      <sheetName val="0010735-6"/>
      <sheetName val="Ctas. Esp. 30-11"/>
      <sheetName val="Ctas. Esp. 31-12-08"/>
      <sheetName val="Ctas. Esp. 28-02-09"/>
      <sheetName val="Ctas. Esp. 31-03-09"/>
      <sheetName val="Ctas. Esp. 30-04-09"/>
      <sheetName val="Ctas. Esp.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eronave-BAPRO"/>
      <sheetName val="Helicóptero-BAPRO"/>
      <sheetName val="IPV-BAPRO"/>
      <sheetName val="Astillero Rio Santiago"/>
      <sheetName val="Novación- ESEBA"/>
      <sheetName val="Vialidad-BID"/>
      <sheetName val="Corfo-BID"/>
      <sheetName val="Corfo"/>
      <sheetName val="D.Arquitectura-BID"/>
      <sheetName val="D.Hidráulica-BID"/>
      <sheetName val="AGOSBA-BID"/>
      <sheetName val="Proy.ENOHSa"/>
      <sheetName val="SPAR-BID 31-12-98"/>
      <sheetName val="SPAR-BID 31-03-99"/>
      <sheetName val="PSF-BID-BIRF"/>
      <sheetName val="PSF-BIRF-3280"/>
      <sheetName val="PSF-BID-619"/>
      <sheetName val="PSF-BIRF-3877"/>
      <sheetName val="PFM-BIRF-2920"/>
      <sheetName val="PFM-BIRF-3860"/>
      <sheetName val="PFM-BID-830 y 932"/>
      <sheetName val="PFM-conjunto"/>
      <sheetName val="PFM-BID-BIRF"/>
      <sheetName val="PFM-BID-al-31-12-97"/>
      <sheetName val="PFM-BID-al-30-6-98"/>
      <sheetName val="PFM-BID-al-30-9-98"/>
      <sheetName val="PFM-BID-al-30-11-98"/>
      <sheetName val="PFM-BID-al-31-12-98"/>
      <sheetName val="PFM-BID-al-31-03-99"/>
      <sheetName val="PFM-BID-al-30-6-99"/>
      <sheetName val="PRISE (DGE)-BID"/>
      <sheetName val="Prodymes I (DGE)-BID"/>
      <sheetName val="Prodymes III (DGE)-BID"/>
      <sheetName val="Rio Reconquista-BID"/>
      <sheetName val="Rio Reconq-BIDcalendario modifi"/>
      <sheetName val="PAREFF-BID 12-98"/>
      <sheetName val="PAREFF-BID 03-99"/>
      <sheetName val="PRESSAL-BIRF"/>
      <sheetName val="Banco Arabe Español"/>
      <sheetName val="Banco Exterior de España"/>
      <sheetName val="Ins. Centrale-MOSP"/>
      <sheetName val="ICO"/>
      <sheetName val="BOCONBA"/>
      <sheetName val="Credit Lyonnais"/>
      <sheetName val="Swift Armour-Ley 11638"/>
      <sheetName val="BHN-IPV"/>
      <sheetName val="IPV (Wilde)-BH"/>
      <sheetName val="Prov. Ministerio Prod."/>
      <sheetName val="BH-Titulización(Res 1720)"/>
      <sheetName val="Unidad Ejecutora G.B."/>
      <sheetName val="IPV_BAPRO"/>
      <sheetName val="Astillero_Rio_Santiago"/>
      <sheetName val="Novación-_ESEBA"/>
      <sheetName val="D_Arquitectura-BID"/>
      <sheetName val="D_Hidráulica-BID"/>
      <sheetName val="Proy_ENOHSa"/>
      <sheetName val="SPAR-BID_31-12-98"/>
      <sheetName val="SPAR-BID_31-03-99"/>
      <sheetName val="PFM-BID-830_y_932"/>
      <sheetName val="PRISE_(DGE)-BID"/>
      <sheetName val="Prodymes_I_(DGE)-BID"/>
      <sheetName val="Prodymes_III_(DGE)-BID"/>
      <sheetName val="Rio_Reconquista-BID"/>
      <sheetName val="Rio_Reconq-BIDcalendario_modifi"/>
      <sheetName val="PAREFF-BID_12-98"/>
      <sheetName val="PAREFF-BID_03-99"/>
      <sheetName val="Banco_Arabe_Español"/>
      <sheetName val="Banco_Exterior_de_España"/>
      <sheetName val="Ins__Centrale-MOSP"/>
      <sheetName val="Credit_Lyonnais"/>
      <sheetName val="Swift_Armour-Ley_11638"/>
      <sheetName val="IPV_(Wilde)-BH"/>
      <sheetName val="Prov__Ministerio_Prod_"/>
      <sheetName val="BH-Titulización(Res_1720)"/>
      <sheetName val="Unidad_Ejecutora_G_B_"/>
      <sheetName val="Astillero_Rio_Santiago1"/>
      <sheetName val="Novación-_ESEBA1"/>
      <sheetName val="D_Arquitectura-BID1"/>
      <sheetName val="D_Hidráulica-BID1"/>
      <sheetName val="Proy_ENOHSa1"/>
      <sheetName val="SPAR-BID_31-12-981"/>
      <sheetName val="SPAR-BID_31-03-991"/>
      <sheetName val="PFM-BID-830_y_9321"/>
      <sheetName val="PRISE_(DGE)-BID1"/>
      <sheetName val="Prodymes_I_(DGE)-BID1"/>
      <sheetName val="Prodymes_III_(DGE)-BID1"/>
      <sheetName val="Rio_Reconquista-BID1"/>
      <sheetName val="Rio_Reconq-BIDcalendario_modif1"/>
      <sheetName val="PAREFF-BID_12-981"/>
      <sheetName val="PAREFF-BID_03-991"/>
      <sheetName val="Banco_Arabe_Español1"/>
      <sheetName val="Banco_Exterior_de_España1"/>
      <sheetName val="Ins__Centrale-MOSP1"/>
      <sheetName val="Credit_Lyonnais1"/>
      <sheetName val="Swift_Armour-Ley_116381"/>
      <sheetName val="IPV_(Wilde)-BH1"/>
      <sheetName val="Prov__Ministerio_Prod_1"/>
      <sheetName val="BH-Titulización(Res_1720)1"/>
      <sheetName val="Unidad_Ejecutora_G_B_1"/>
      <sheetName val="PAREFF-Nuevo Cronog"/>
      <sheetName val="Amortizaciónpor-item"/>
      <sheetName val="#¡REF"/>
      <sheetName val=""/>
      <sheetName val="Astillero_Rio_Santiago2"/>
      <sheetName val="Novación-_ESEBA2"/>
      <sheetName val="D_Arquitectura-BID2"/>
      <sheetName val="D_Hidráulica-BID2"/>
      <sheetName val="Proy_ENOHSa2"/>
      <sheetName val="SPAR-BID_31-12-982"/>
      <sheetName val="SPAR-BID_31-03-992"/>
      <sheetName val="PFM-BID-830_y_9322"/>
      <sheetName val="PRISE_(DGE)-BID2"/>
      <sheetName val="Prodymes_I_(DGE)-BID2"/>
      <sheetName val="Prodymes_III_(DGE)-BID2"/>
      <sheetName val="Rio_Reconquista-BID2"/>
      <sheetName val="Rio_Reconq-BIDcalendario_modif2"/>
      <sheetName val="PAREFF-BID_12-982"/>
      <sheetName val="PAREFF-BID_03-992"/>
      <sheetName val="Banco_Arabe_Español2"/>
      <sheetName val="Banco_Exterior_de_España2"/>
      <sheetName val="Ins__Centrale-MOSP2"/>
      <sheetName val="Credit_Lyonnais2"/>
      <sheetName val="Swift_Armour-Ley_116382"/>
      <sheetName val="IPV_(Wilde)-BH2"/>
      <sheetName val="Prov__Ministerio_Prod_2"/>
      <sheetName val="BH-Titulización(Res_1720)2"/>
      <sheetName val="Unidad_Ejecutora_G_B_2"/>
      <sheetName val="PAREFF-Nuevo_Cron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"/>
      <sheetName val="IPC e IPM"/>
      <sheetName val="CER y Tipo Cambio"/>
      <sheetName val="Comparativo"/>
      <sheetName val="Nueva Proyeccion"/>
      <sheetName val="Metodología"/>
      <sheetName val="CER 03 = 42%"/>
      <sheetName val="Monedas"/>
      <sheetName val="CER y TC nuevos 5-6-03"/>
      <sheetName val="BASE AL 04-06"/>
      <sheetName val="Base al 16-7-03"/>
      <sheetName val="Base al 28-7-03"/>
      <sheetName val="Base al  5-8-03"/>
      <sheetName val="Lag del CER"/>
      <sheetName val="Tasas de Interés  para  actuali"/>
      <sheetName val="F.F.D.P."/>
      <sheetName val="Buenos Aires"/>
      <sheetName val="Hoja2"/>
      <sheetName val="DIAS"/>
      <sheetName val="LIBOR"/>
      <sheetName val=""/>
      <sheetName val="Hoja1"/>
      <sheetName val="CER y Tipo Cambio 24-6"/>
      <sheetName val="#REF"/>
      <sheetName val="CER y Tipo Cambio (2)"/>
      <sheetName val="CER y Tipo Cambio (3)"/>
      <sheetName val="Tasas IFIS"/>
      <sheetName val="CER y Tipo Cambio vieja"/>
      <sheetName val="IPC_e_IPM"/>
      <sheetName val="CER_y_Tipo_Cambio"/>
      <sheetName val="Nueva_Proyeccion"/>
      <sheetName val="CER_03_=_42%"/>
      <sheetName val="CER_y_TC_nuevos_5-6-03"/>
      <sheetName val="BASE_AL_04-06"/>
      <sheetName val="Base_al_16-7-03"/>
      <sheetName val="Base_al_28-7-03"/>
      <sheetName val="Base_al__5-8-03"/>
      <sheetName val="Lag_del_CER"/>
      <sheetName val="Tasas_de_Interés__para__actuali"/>
      <sheetName val="F_F_D_P_"/>
      <sheetName val="Buenos_Aires"/>
      <sheetName val="CER_y_Tipo_Cambio_24-6"/>
      <sheetName val="CER_y_Tipo_Cambio_(2)"/>
      <sheetName val="CER_y_Tipo_Cambio_(3)"/>
      <sheetName val="Tasas_IFIS"/>
      <sheetName val="CER_y_Tipo_Cambio_vieja"/>
      <sheetName val="IPC_e_IPM1"/>
      <sheetName val="CER_y_Tipo_Cambio1"/>
      <sheetName val="Nueva_Proyeccion1"/>
      <sheetName val="CER_03_=_42%1"/>
      <sheetName val="CER_y_TC_nuevos_5-6-031"/>
      <sheetName val="BASE_AL_04-061"/>
      <sheetName val="Base_al_16-7-031"/>
      <sheetName val="Base_al_28-7-031"/>
      <sheetName val="Base_al__5-8-031"/>
      <sheetName val="Lag_del_CER1"/>
      <sheetName val="Tasas_de_Interés__para__actual1"/>
      <sheetName val="F_F_D_P_1"/>
      <sheetName val="Buenos_Aires1"/>
      <sheetName val="CER_y_Tipo_Cambio_24-61"/>
      <sheetName val="CER_y_Tipo_Cambio_(2)1"/>
      <sheetName val="CER_y_Tipo_Cambio_(3)1"/>
      <sheetName val="Tasas_IFIS1"/>
      <sheetName val="CER_y_Tipo_Cambio_vieja1"/>
      <sheetName val="CER y Tipo J171Cambio"/>
      <sheetName val="CER E95y Tipo Cambio"/>
      <sheetName val="CER E95|y Tipo Cambio"/>
    </sheetNames>
    <sheetDataSet>
      <sheetData sheetId="0" refreshError="1">
        <row r="4">
          <cell r="C4" t="str">
            <v>Tasas a modificar</v>
          </cell>
        </row>
        <row r="5">
          <cell r="C5">
            <v>37077</v>
          </cell>
        </row>
        <row r="7">
          <cell r="C7">
            <v>0.11130538461538464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RF P-9 CUOTAS (2010)"/>
      <sheetName val="Datos"/>
      <sheetName val="CER"/>
      <sheetName val="Lim.Res-Fisc 10"/>
      <sheetName val="Lim.Res-Fisc 09"/>
      <sheetName val="TOTAL$ con rec iapv 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2019"/>
      <sheetName val="2020"/>
      <sheetName val="2021"/>
      <sheetName val="2022"/>
      <sheetName val="2023"/>
      <sheetName val="2024"/>
      <sheetName val="2025"/>
      <sheetName val="2026"/>
      <sheetName val="2027"/>
      <sheetName val="2028"/>
      <sheetName val="2029"/>
      <sheetName val="2030"/>
      <sheetName val="internacionales BID"/>
      <sheetName val="INTERNACIONALES BIRF"/>
    </sheetNames>
    <sheetDataSet>
      <sheetData sheetId="0"/>
      <sheetData sheetId="1">
        <row r="9">
          <cell r="E9">
            <v>0.1</v>
          </cell>
        </row>
        <row r="14">
          <cell r="D14">
            <v>3.12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NF MENSUAL CFRF"/>
      <sheetName val="ADM. PUBL. NO FINAN 1.1 TRIM AD"/>
      <sheetName val="2022_2021"/>
      <sheetName val="ADM. PUBL. NO FINAN 1.1 TRIM"/>
      <sheetName val="(ADM CENTRAL ADEC)"/>
      <sheetName val="(ADM CENTRAL CFRF)"/>
      <sheetName val="(ORG DESC ADEC)"/>
      <sheetName val="(ORG DESC CFRF)"/>
      <sheetName val="(FDO FIDUC ADEC)"/>
      <sheetName val="(FDO FIDUC CFRF)"/>
      <sheetName val="(CAJA PREVISIONAL ADEC)"/>
      <sheetName val="(CAJA PREVISIONAL CFRF)"/>
      <sheetName val="ADM. PUBL. NO FINAN 1.1 TRI CAJ"/>
      <sheetName val="CAJA (ADM CENTRAL)"/>
      <sheetName val="CAJA (ORG DESC)"/>
      <sheetName val="CAJA (FDO FIDUC)"/>
      <sheetName val="CAJA (CAJA PREVISIONAL)"/>
      <sheetName val="FIN FUN 1.3"/>
    </sheetNames>
    <sheetDataSet>
      <sheetData sheetId="0" refreshError="1"/>
      <sheetData sheetId="1" refreshError="1"/>
      <sheetData sheetId="2" refreshError="1"/>
      <sheetData sheetId="3" refreshError="1">
        <row r="13">
          <cell r="B13">
            <v>42756.57486683</v>
          </cell>
        </row>
        <row r="131">
          <cell r="D131">
            <v>0</v>
          </cell>
        </row>
        <row r="132">
          <cell r="C132">
            <v>0</v>
          </cell>
          <cell r="D132">
            <v>0</v>
          </cell>
          <cell r="E132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</row>
        <row r="147">
          <cell r="D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</row>
        <row r="151">
          <cell r="B151">
            <v>0</v>
          </cell>
          <cell r="C151">
            <v>0</v>
          </cell>
          <cell r="D151">
            <v>0</v>
          </cell>
          <cell r="E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</row>
        <row r="157">
          <cell r="C157">
            <v>0</v>
          </cell>
          <cell r="D157">
            <v>0</v>
          </cell>
          <cell r="E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</row>
        <row r="159">
          <cell r="B159">
            <v>0</v>
          </cell>
          <cell r="C159">
            <v>0</v>
          </cell>
          <cell r="D159">
            <v>0</v>
          </cell>
          <cell r="E159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ABD37-A020-453F-9388-CDB212117EEF}">
  <sheetPr>
    <tabColor rgb="FFFFFF00"/>
    <pageSetUpPr fitToPage="1"/>
  </sheetPr>
  <dimension ref="A7:I117"/>
  <sheetViews>
    <sheetView showGridLines="0" view="pageBreakPreview" zoomScaleNormal="100" zoomScaleSheetLayoutView="100" workbookViewId="0">
      <pane ySplit="18" topLeftCell="A19" activePane="bottomLeft" state="frozen"/>
      <selection pane="bottomLeft" activeCell="B20" sqref="B20:F116"/>
    </sheetView>
  </sheetViews>
  <sheetFormatPr baseColWidth="10" defaultColWidth="11" defaultRowHeight="15" x14ac:dyDescent="0.25"/>
  <cols>
    <col min="1" max="1" width="48.125" style="1" customWidth="1"/>
    <col min="2" max="2" width="25.25" style="1" customWidth="1"/>
    <col min="3" max="3" width="18.25" style="1" customWidth="1"/>
    <col min="4" max="4" width="15.25" style="1" bestFit="1" customWidth="1"/>
    <col min="5" max="5" width="21.25" style="1" customWidth="1"/>
    <col min="6" max="6" width="21.125" style="1" customWidth="1"/>
    <col min="7" max="7" width="14.75" style="1" bestFit="1" customWidth="1"/>
    <col min="8" max="8" width="17.875" style="1" customWidth="1"/>
    <col min="9" max="9" width="16" style="1" bestFit="1" customWidth="1"/>
    <col min="10" max="16384" width="11" style="1"/>
  </cols>
  <sheetData>
    <row r="7" spans="1:9" x14ac:dyDescent="0.25">
      <c r="A7" s="47" t="s">
        <v>97</v>
      </c>
      <c r="B7" s="47"/>
      <c r="C7" s="47"/>
      <c r="D7" s="47"/>
      <c r="E7" s="47"/>
      <c r="F7" s="47"/>
      <c r="G7" s="41"/>
    </row>
    <row r="8" spans="1:9" x14ac:dyDescent="0.25">
      <c r="A8" s="47" t="s">
        <v>98</v>
      </c>
      <c r="B8" s="47"/>
      <c r="C8" s="47"/>
      <c r="D8" s="47"/>
      <c r="E8" s="47"/>
      <c r="F8" s="47"/>
      <c r="G8" s="41"/>
    </row>
    <row r="9" spans="1:9" x14ac:dyDescent="0.25">
      <c r="A9" s="47" t="s">
        <v>103</v>
      </c>
      <c r="B9" s="47"/>
      <c r="C9" s="47"/>
      <c r="D9" s="47"/>
      <c r="E9" s="47"/>
      <c r="F9" s="47"/>
      <c r="G9" s="41"/>
    </row>
    <row r="10" spans="1:9" x14ac:dyDescent="0.25">
      <c r="A10" s="39"/>
      <c r="B10" s="12"/>
      <c r="C10" s="42"/>
      <c r="D10" s="42"/>
      <c r="E10" s="42"/>
      <c r="F10" s="42"/>
      <c r="G10" s="41"/>
    </row>
    <row r="11" spans="1:9" x14ac:dyDescent="0.25">
      <c r="A11" s="39"/>
      <c r="B11" s="12"/>
      <c r="C11" s="42"/>
      <c r="D11" s="42"/>
      <c r="E11" s="42" t="s">
        <v>101</v>
      </c>
      <c r="F11" s="42"/>
      <c r="G11" s="41"/>
    </row>
    <row r="12" spans="1:9" x14ac:dyDescent="0.25">
      <c r="A12" s="45" t="s">
        <v>105</v>
      </c>
      <c r="B12" s="12"/>
      <c r="C12" s="12"/>
      <c r="D12" s="12"/>
      <c r="E12" s="12"/>
      <c r="F12" s="43" t="s">
        <v>102</v>
      </c>
      <c r="G12" s="12"/>
      <c r="H12" s="12"/>
      <c r="I12" s="12"/>
    </row>
    <row r="13" spans="1:9" x14ac:dyDescent="0.25">
      <c r="A13" s="40" t="s">
        <v>100</v>
      </c>
      <c r="B13" s="12"/>
      <c r="C13" s="12"/>
      <c r="D13" s="12"/>
      <c r="E13" s="12"/>
      <c r="F13" s="12"/>
    </row>
    <row r="14" spans="1:9" ht="15.75" thickBot="1" x14ac:dyDescent="0.3">
      <c r="A14" s="40"/>
      <c r="B14" s="12"/>
      <c r="C14" s="12"/>
      <c r="D14" s="12"/>
      <c r="E14" s="12"/>
      <c r="F14" s="12"/>
    </row>
    <row r="15" spans="1:9" ht="24" customHeight="1" thickBot="1" x14ac:dyDescent="0.3">
      <c r="A15" s="38" t="s">
        <v>97</v>
      </c>
      <c r="B15" s="48" t="s">
        <v>96</v>
      </c>
      <c r="C15" s="49"/>
      <c r="D15" s="49"/>
      <c r="E15" s="49"/>
      <c r="F15" s="50"/>
    </row>
    <row r="16" spans="1:9" x14ac:dyDescent="0.25">
      <c r="A16" s="37"/>
      <c r="B16" s="36"/>
      <c r="C16" s="36"/>
      <c r="D16" s="36"/>
      <c r="E16" s="36"/>
      <c r="F16" s="36"/>
    </row>
    <row r="17" spans="1:7" ht="30" x14ac:dyDescent="0.25">
      <c r="A17" s="35" t="s">
        <v>95</v>
      </c>
      <c r="B17" s="34" t="s">
        <v>94</v>
      </c>
      <c r="C17" s="34" t="s">
        <v>93</v>
      </c>
      <c r="D17" s="34" t="s">
        <v>92</v>
      </c>
      <c r="E17" s="34" t="s">
        <v>91</v>
      </c>
      <c r="F17" s="34" t="s">
        <v>90</v>
      </c>
    </row>
    <row r="18" spans="1:7" ht="15.75" thickBot="1" x14ac:dyDescent="0.3">
      <c r="A18" s="33"/>
      <c r="B18" s="32" t="s">
        <v>89</v>
      </c>
      <c r="C18" s="32" t="s">
        <v>88</v>
      </c>
      <c r="D18" s="32" t="s">
        <v>87</v>
      </c>
      <c r="E18" s="32" t="s">
        <v>86</v>
      </c>
      <c r="F18" s="32" t="s">
        <v>85</v>
      </c>
    </row>
    <row r="19" spans="1:7" ht="15.75" thickBot="1" x14ac:dyDescent="0.3">
      <c r="A19" s="31"/>
      <c r="B19" s="30"/>
      <c r="C19" s="30"/>
      <c r="D19" s="30"/>
      <c r="E19" s="30"/>
      <c r="F19" s="30"/>
    </row>
    <row r="20" spans="1:7" ht="20.25" customHeight="1" thickBot="1" x14ac:dyDescent="0.3">
      <c r="A20" s="14" t="s">
        <v>84</v>
      </c>
      <c r="B20" s="13">
        <v>231610363091.70999</v>
      </c>
      <c r="C20" s="13">
        <v>14729495910.629999</v>
      </c>
      <c r="D20" s="13">
        <v>0</v>
      </c>
      <c r="E20" s="13">
        <v>44520566834.179993</v>
      </c>
      <c r="F20" s="13">
        <v>290860425836.51996</v>
      </c>
      <c r="G20" s="12"/>
    </row>
    <row r="21" spans="1:7" x14ac:dyDescent="0.25">
      <c r="A21" s="19" t="s">
        <v>83</v>
      </c>
      <c r="B21" s="21">
        <v>141701377373.29999</v>
      </c>
      <c r="C21" s="21">
        <v>1827991726.1100001</v>
      </c>
      <c r="D21" s="21">
        <v>0</v>
      </c>
      <c r="E21" s="21">
        <v>11698755620.1</v>
      </c>
      <c r="F21" s="21">
        <v>155228124719.50998</v>
      </c>
      <c r="G21" s="12"/>
    </row>
    <row r="22" spans="1:7" x14ac:dyDescent="0.25">
      <c r="A22" s="19" t="s">
        <v>82</v>
      </c>
      <c r="B22" s="6">
        <v>42756574866.809998</v>
      </c>
      <c r="C22" s="6">
        <v>981883287.81000018</v>
      </c>
      <c r="D22" s="6">
        <v>0</v>
      </c>
      <c r="E22" s="6">
        <v>10927539217.9</v>
      </c>
      <c r="F22" s="6">
        <v>54665997372.519997</v>
      </c>
      <c r="G22" s="12"/>
    </row>
    <row r="23" spans="1:7" x14ac:dyDescent="0.25">
      <c r="A23" s="19" t="s">
        <v>81</v>
      </c>
      <c r="B23" s="6">
        <v>98944802506.48999</v>
      </c>
      <c r="C23" s="6">
        <v>846108438.29999995</v>
      </c>
      <c r="D23" s="6">
        <v>0</v>
      </c>
      <c r="E23" s="6">
        <v>771216402.19999993</v>
      </c>
      <c r="F23" s="6">
        <v>100562127346.98999</v>
      </c>
      <c r="G23" s="12"/>
    </row>
    <row r="24" spans="1:7" x14ac:dyDescent="0.25">
      <c r="A24" s="19" t="s">
        <v>80</v>
      </c>
      <c r="B24" s="29">
        <v>0</v>
      </c>
      <c r="C24" s="29">
        <v>341075505.60000002</v>
      </c>
      <c r="D24" s="29">
        <v>0</v>
      </c>
      <c r="E24" s="29">
        <v>32821811214.07999</v>
      </c>
      <c r="F24" s="29">
        <v>33162886719.679989</v>
      </c>
      <c r="G24" s="12"/>
    </row>
    <row r="25" spans="1:7" x14ac:dyDescent="0.25">
      <c r="A25" s="19" t="s">
        <v>79</v>
      </c>
      <c r="B25" s="25">
        <v>78645008722.690018</v>
      </c>
      <c r="C25" s="25">
        <v>12187705901.84</v>
      </c>
      <c r="D25" s="25">
        <v>0</v>
      </c>
      <c r="E25" s="25">
        <v>0</v>
      </c>
      <c r="F25" s="25">
        <v>90832714624.530014</v>
      </c>
      <c r="G25" s="12"/>
    </row>
    <row r="26" spans="1:7" x14ac:dyDescent="0.25">
      <c r="A26" s="20" t="s">
        <v>78</v>
      </c>
      <c r="B26" s="27">
        <v>73997306853.01001</v>
      </c>
      <c r="C26" s="27">
        <v>0</v>
      </c>
      <c r="D26" s="27">
        <v>0</v>
      </c>
      <c r="E26" s="27">
        <v>0</v>
      </c>
      <c r="F26" s="27">
        <v>73997306853.01001</v>
      </c>
      <c r="G26" s="12"/>
    </row>
    <row r="27" spans="1:7" x14ac:dyDescent="0.25">
      <c r="A27" s="20" t="s">
        <v>77</v>
      </c>
      <c r="B27" s="5">
        <v>1832841824.4999998</v>
      </c>
      <c r="C27" s="5">
        <v>152584759.87</v>
      </c>
      <c r="D27" s="5">
        <v>0</v>
      </c>
      <c r="E27" s="5">
        <v>0</v>
      </c>
      <c r="F27" s="5">
        <v>1985426584.3699999</v>
      </c>
      <c r="G27" s="12"/>
    </row>
    <row r="28" spans="1:7" x14ac:dyDescent="0.25">
      <c r="A28" s="20" t="s">
        <v>76</v>
      </c>
      <c r="B28" s="5">
        <v>161609604.51999998</v>
      </c>
      <c r="C28" s="5">
        <v>10809261.550000001</v>
      </c>
      <c r="D28" s="5">
        <v>0</v>
      </c>
      <c r="E28" s="5">
        <v>0</v>
      </c>
      <c r="F28" s="5">
        <v>172418866.06999999</v>
      </c>
      <c r="G28" s="12"/>
    </row>
    <row r="29" spans="1:7" x14ac:dyDescent="0.25">
      <c r="A29" s="20" t="s">
        <v>75</v>
      </c>
      <c r="B29" s="5">
        <v>2291520381.2700005</v>
      </c>
      <c r="C29" s="5">
        <v>11210041996.780001</v>
      </c>
      <c r="D29" s="5">
        <v>0</v>
      </c>
      <c r="E29" s="5">
        <v>0</v>
      </c>
      <c r="F29" s="5">
        <v>13501562378.050001</v>
      </c>
      <c r="G29" s="12"/>
    </row>
    <row r="30" spans="1:7" x14ac:dyDescent="0.25">
      <c r="A30" s="20" t="s">
        <v>74</v>
      </c>
      <c r="B30" s="5">
        <v>1158556.44</v>
      </c>
      <c r="C30" s="5">
        <v>0</v>
      </c>
      <c r="D30" s="5">
        <v>0</v>
      </c>
      <c r="E30" s="5">
        <v>0</v>
      </c>
      <c r="F30" s="5">
        <v>1158556.44</v>
      </c>
      <c r="G30" s="12"/>
    </row>
    <row r="31" spans="1:7" x14ac:dyDescent="0.25">
      <c r="A31" s="20" t="s">
        <v>73</v>
      </c>
      <c r="B31" s="5">
        <v>360571502.94999999</v>
      </c>
      <c r="C31" s="5">
        <v>814269883.63999987</v>
      </c>
      <c r="D31" s="5">
        <v>0</v>
      </c>
      <c r="E31" s="5">
        <v>0</v>
      </c>
      <c r="F31" s="5">
        <v>1174841386.5899999</v>
      </c>
      <c r="G31" s="12"/>
    </row>
    <row r="32" spans="1:7" x14ac:dyDescent="0.25">
      <c r="A32" s="19" t="s">
        <v>72</v>
      </c>
      <c r="B32" s="25">
        <v>2841667964.8799996</v>
      </c>
      <c r="C32" s="25">
        <v>71295533.870000005</v>
      </c>
      <c r="D32" s="25">
        <v>0</v>
      </c>
      <c r="E32" s="25">
        <v>0</v>
      </c>
      <c r="F32" s="25">
        <v>2912963498.7499995</v>
      </c>
      <c r="G32" s="12"/>
    </row>
    <row r="33" spans="1:7" x14ac:dyDescent="0.25">
      <c r="A33" s="19" t="s">
        <v>71</v>
      </c>
      <c r="B33" s="25">
        <v>6763828357.4899988</v>
      </c>
      <c r="C33" s="25">
        <v>1427243.21</v>
      </c>
      <c r="D33" s="25">
        <v>0</v>
      </c>
      <c r="E33" s="25">
        <v>0</v>
      </c>
      <c r="F33" s="25">
        <v>6765255600.6999989</v>
      </c>
      <c r="G33" s="12"/>
    </row>
    <row r="34" spans="1:7" x14ac:dyDescent="0.25">
      <c r="A34" s="19" t="s">
        <v>70</v>
      </c>
      <c r="B34" s="25">
        <v>1658480673.3500001</v>
      </c>
      <c r="C34" s="25">
        <v>300000000</v>
      </c>
      <c r="D34" s="25">
        <v>0</v>
      </c>
      <c r="E34" s="25">
        <v>0</v>
      </c>
      <c r="F34" s="29">
        <v>1958480673.3500001</v>
      </c>
      <c r="G34" s="12"/>
    </row>
    <row r="35" spans="1:7" x14ac:dyDescent="0.25">
      <c r="A35" s="28" t="s">
        <v>69</v>
      </c>
      <c r="B35" s="6">
        <v>0</v>
      </c>
      <c r="C35" s="6">
        <v>0</v>
      </c>
      <c r="D35" s="6">
        <v>0</v>
      </c>
      <c r="E35" s="6">
        <v>0</v>
      </c>
      <c r="F35" s="29">
        <v>0</v>
      </c>
      <c r="G35" s="12"/>
    </row>
    <row r="36" spans="1:7" x14ac:dyDescent="0.25">
      <c r="A36" s="28" t="s">
        <v>68</v>
      </c>
      <c r="B36" s="6">
        <v>1658480673.3500001</v>
      </c>
      <c r="C36" s="6">
        <v>300000000</v>
      </c>
      <c r="D36" s="6">
        <v>0</v>
      </c>
      <c r="E36" s="6">
        <v>0</v>
      </c>
      <c r="F36" s="6">
        <v>1958480673.3500001</v>
      </c>
      <c r="G36" s="12"/>
    </row>
    <row r="37" spans="1:7" x14ac:dyDescent="0.25">
      <c r="A37" s="28" t="s">
        <v>67</v>
      </c>
      <c r="B37" s="6">
        <v>1655401237.2800002</v>
      </c>
      <c r="C37" s="6">
        <v>0</v>
      </c>
      <c r="D37" s="6">
        <v>0</v>
      </c>
      <c r="E37" s="6">
        <v>0</v>
      </c>
      <c r="F37" s="6">
        <v>1655401237.2800002</v>
      </c>
      <c r="G37" s="12"/>
    </row>
    <row r="38" spans="1:7" x14ac:dyDescent="0.25">
      <c r="A38" s="28" t="s">
        <v>66</v>
      </c>
      <c r="B38" s="6">
        <v>3079436.07</v>
      </c>
      <c r="C38" s="6">
        <v>0</v>
      </c>
      <c r="D38" s="6">
        <v>0</v>
      </c>
      <c r="E38" s="6">
        <v>0</v>
      </c>
      <c r="F38" s="6">
        <v>3079436.07</v>
      </c>
      <c r="G38" s="12"/>
    </row>
    <row r="39" spans="1:7" ht="15.75" thickBot="1" x14ac:dyDescent="0.3">
      <c r="A39" s="28" t="s">
        <v>65</v>
      </c>
      <c r="B39" s="6">
        <v>0</v>
      </c>
      <c r="C39" s="6">
        <v>300000000</v>
      </c>
      <c r="D39" s="6">
        <v>0</v>
      </c>
      <c r="E39" s="6">
        <v>0</v>
      </c>
      <c r="F39" s="6">
        <v>300000000</v>
      </c>
      <c r="G39" s="12"/>
    </row>
    <row r="40" spans="1:7" ht="15.75" thickBot="1" x14ac:dyDescent="0.3">
      <c r="A40" s="14" t="s">
        <v>64</v>
      </c>
      <c r="B40" s="13">
        <v>173613257865.34</v>
      </c>
      <c r="C40" s="13">
        <v>5569880734.4399996</v>
      </c>
      <c r="D40" s="13">
        <v>0</v>
      </c>
      <c r="E40" s="13">
        <v>59561903564.330002</v>
      </c>
      <c r="F40" s="13">
        <v>238745042164.11005</v>
      </c>
      <c r="G40" s="12"/>
    </row>
    <row r="41" spans="1:7" x14ac:dyDescent="0.25">
      <c r="A41" s="19" t="s">
        <v>63</v>
      </c>
      <c r="B41" s="18">
        <v>117750823727.63</v>
      </c>
      <c r="C41" s="18">
        <v>5558207727.4899998</v>
      </c>
      <c r="D41" s="18">
        <v>0</v>
      </c>
      <c r="E41" s="18">
        <v>681492368.04000008</v>
      </c>
      <c r="F41" s="18">
        <v>123990523823.16002</v>
      </c>
      <c r="G41" s="12"/>
    </row>
    <row r="42" spans="1:7" x14ac:dyDescent="0.25">
      <c r="A42" s="20" t="s">
        <v>62</v>
      </c>
      <c r="B42" s="5">
        <v>109708637680.51001</v>
      </c>
      <c r="C42" s="5">
        <v>4717414773.8099995</v>
      </c>
      <c r="D42" s="5">
        <v>0</v>
      </c>
      <c r="E42" s="5">
        <v>622555621.08000004</v>
      </c>
      <c r="F42" s="5">
        <v>115048608075.40001</v>
      </c>
      <c r="G42" s="12"/>
    </row>
    <row r="43" spans="1:7" x14ac:dyDescent="0.25">
      <c r="A43" s="20" t="s">
        <v>61</v>
      </c>
      <c r="B43" s="5">
        <v>3062979396.4499998</v>
      </c>
      <c r="C43" s="5">
        <v>173344493.80000004</v>
      </c>
      <c r="D43" s="5">
        <v>0</v>
      </c>
      <c r="E43" s="5">
        <v>18820594.959999997</v>
      </c>
      <c r="F43" s="5">
        <v>3255144485.21</v>
      </c>
      <c r="G43" s="12"/>
    </row>
    <row r="44" spans="1:7" x14ac:dyDescent="0.25">
      <c r="A44" s="20" t="s">
        <v>60</v>
      </c>
      <c r="B44" s="5">
        <v>4979206650.6700001</v>
      </c>
      <c r="C44" s="5">
        <v>667448459.88</v>
      </c>
      <c r="D44" s="5"/>
      <c r="E44" s="5">
        <v>40116152</v>
      </c>
      <c r="F44" s="5">
        <v>5686771262.5500002</v>
      </c>
      <c r="G44" s="12"/>
    </row>
    <row r="45" spans="1:7" x14ac:dyDescent="0.25">
      <c r="A45" s="19" t="s">
        <v>59</v>
      </c>
      <c r="B45" s="18">
        <v>590263374.74000001</v>
      </c>
      <c r="C45" s="18">
        <v>0</v>
      </c>
      <c r="D45" s="18">
        <v>0</v>
      </c>
      <c r="E45" s="18">
        <v>0</v>
      </c>
      <c r="F45" s="18">
        <v>590263374.74000001</v>
      </c>
      <c r="G45" s="12"/>
    </row>
    <row r="46" spans="1:7" x14ac:dyDescent="0.25">
      <c r="A46" s="20" t="s">
        <v>58</v>
      </c>
      <c r="B46" s="27">
        <v>590263374.74000001</v>
      </c>
      <c r="C46" s="27">
        <v>0</v>
      </c>
      <c r="D46" s="27">
        <v>0</v>
      </c>
      <c r="E46" s="27">
        <v>0</v>
      </c>
      <c r="F46" s="27">
        <v>590263374.74000001</v>
      </c>
      <c r="G46" s="12"/>
    </row>
    <row r="47" spans="1:7" x14ac:dyDescent="0.25">
      <c r="A47" s="20" t="s">
        <v>57</v>
      </c>
      <c r="B47" s="26">
        <v>0</v>
      </c>
      <c r="C47" s="26">
        <v>0</v>
      </c>
      <c r="D47" s="26">
        <v>0</v>
      </c>
      <c r="E47" s="26">
        <v>0</v>
      </c>
      <c r="F47" s="5">
        <v>0</v>
      </c>
      <c r="G47" s="12"/>
    </row>
    <row r="48" spans="1:7" x14ac:dyDescent="0.25">
      <c r="A48" s="19" t="s">
        <v>56</v>
      </c>
      <c r="B48" s="25">
        <v>407819556.50999999</v>
      </c>
      <c r="C48" s="25">
        <v>0</v>
      </c>
      <c r="D48" s="25">
        <v>0</v>
      </c>
      <c r="E48" s="25">
        <v>58863176264.160004</v>
      </c>
      <c r="F48" s="25">
        <v>59270995820.670006</v>
      </c>
      <c r="G48" s="12"/>
    </row>
    <row r="49" spans="1:9" x14ac:dyDescent="0.25">
      <c r="A49" s="19" t="s">
        <v>55</v>
      </c>
      <c r="B49" s="18">
        <v>2796661.29</v>
      </c>
      <c r="C49" s="18">
        <v>11673006.949999999</v>
      </c>
      <c r="D49" s="18">
        <v>0</v>
      </c>
      <c r="E49" s="18">
        <v>288.36</v>
      </c>
      <c r="F49" s="18">
        <v>14469956.599999998</v>
      </c>
      <c r="G49" s="12"/>
    </row>
    <row r="50" spans="1:9" x14ac:dyDescent="0.25">
      <c r="A50" s="19" t="s">
        <v>54</v>
      </c>
      <c r="B50" s="18">
        <v>54861554545.169998</v>
      </c>
      <c r="C50" s="18">
        <v>0</v>
      </c>
      <c r="D50" s="18">
        <v>0</v>
      </c>
      <c r="E50" s="18">
        <v>17234643.77</v>
      </c>
      <c r="F50" s="18">
        <v>54878789188.939995</v>
      </c>
      <c r="G50" s="12"/>
    </row>
    <row r="51" spans="1:9" x14ac:dyDescent="0.25">
      <c r="A51" s="20" t="s">
        <v>35</v>
      </c>
      <c r="B51" s="5">
        <v>8368464612.1199999</v>
      </c>
      <c r="C51" s="5">
        <v>0</v>
      </c>
      <c r="D51" s="5">
        <v>0</v>
      </c>
      <c r="E51" s="5">
        <v>17234643.77</v>
      </c>
      <c r="F51" s="5">
        <v>8385699255.8900003</v>
      </c>
      <c r="G51" s="12"/>
    </row>
    <row r="52" spans="1:9" x14ac:dyDescent="0.25">
      <c r="A52" s="24" t="s">
        <v>53</v>
      </c>
      <c r="B52" s="5">
        <v>1940073921.8000002</v>
      </c>
      <c r="C52" s="5">
        <v>0</v>
      </c>
      <c r="D52" s="5">
        <v>0</v>
      </c>
      <c r="E52" s="5">
        <v>17234643.77</v>
      </c>
      <c r="F52" s="5">
        <v>1957308565.5700002</v>
      </c>
      <c r="G52" s="12"/>
    </row>
    <row r="53" spans="1:9" x14ac:dyDescent="0.25">
      <c r="A53" s="24" t="s">
        <v>52</v>
      </c>
      <c r="B53" s="5">
        <v>28797749.120000001</v>
      </c>
      <c r="C53" s="5">
        <v>0</v>
      </c>
      <c r="D53" s="5">
        <v>0</v>
      </c>
      <c r="E53" s="5">
        <v>0</v>
      </c>
      <c r="F53" s="5">
        <v>28797749.120000001</v>
      </c>
      <c r="G53" s="12"/>
    </row>
    <row r="54" spans="1:9" x14ac:dyDescent="0.25">
      <c r="A54" s="20" t="s">
        <v>51</v>
      </c>
      <c r="B54" s="5">
        <v>118325623.03999999</v>
      </c>
      <c r="C54" s="5">
        <v>0</v>
      </c>
      <c r="D54" s="5">
        <v>0</v>
      </c>
      <c r="E54" s="5">
        <v>0</v>
      </c>
      <c r="F54" s="5">
        <v>118325623.03999999</v>
      </c>
      <c r="G54" s="12"/>
    </row>
    <row r="55" spans="1:9" x14ac:dyDescent="0.25">
      <c r="A55" s="20" t="s">
        <v>50</v>
      </c>
      <c r="B55" s="5">
        <v>6228627745.79</v>
      </c>
      <c r="C55" s="5">
        <v>0</v>
      </c>
      <c r="D55" s="5">
        <v>0</v>
      </c>
      <c r="E55" s="5">
        <v>0</v>
      </c>
      <c r="F55" s="5">
        <v>6228627745.79</v>
      </c>
      <c r="G55" s="12"/>
    </row>
    <row r="56" spans="1:9" x14ac:dyDescent="0.25">
      <c r="A56" s="20" t="s">
        <v>49</v>
      </c>
      <c r="B56" s="5">
        <v>52639572.370000005</v>
      </c>
      <c r="C56" s="5">
        <v>0</v>
      </c>
      <c r="D56" s="5">
        <v>0</v>
      </c>
      <c r="E56" s="5">
        <v>0</v>
      </c>
      <c r="F56" s="5">
        <v>52639572.370000005</v>
      </c>
      <c r="G56" s="12"/>
    </row>
    <row r="57" spans="1:9" x14ac:dyDescent="0.25">
      <c r="A57" s="20" t="s">
        <v>34</v>
      </c>
      <c r="B57" s="5">
        <v>46493089933.049995</v>
      </c>
      <c r="C57" s="5">
        <v>0</v>
      </c>
      <c r="D57" s="5">
        <v>0</v>
      </c>
      <c r="E57" s="5">
        <v>0</v>
      </c>
      <c r="F57" s="5">
        <v>46493089933.049995</v>
      </c>
      <c r="G57" s="12"/>
    </row>
    <row r="58" spans="1:9" x14ac:dyDescent="0.25">
      <c r="A58" s="20" t="s">
        <v>48</v>
      </c>
      <c r="B58" s="5">
        <v>32341772384.329998</v>
      </c>
      <c r="C58" s="5">
        <v>0</v>
      </c>
      <c r="D58" s="5">
        <v>0</v>
      </c>
      <c r="E58" s="5">
        <v>0</v>
      </c>
      <c r="F58" s="5">
        <v>32341772384.329998</v>
      </c>
      <c r="G58" s="12"/>
    </row>
    <row r="59" spans="1:9" x14ac:dyDescent="0.25">
      <c r="A59" s="20" t="s">
        <v>47</v>
      </c>
      <c r="B59" s="5">
        <v>1440118248.99</v>
      </c>
      <c r="C59" s="5">
        <v>0</v>
      </c>
      <c r="D59" s="5">
        <v>0</v>
      </c>
      <c r="E59" s="5">
        <v>0</v>
      </c>
      <c r="F59" s="5">
        <v>1440118248.99</v>
      </c>
      <c r="G59" s="12"/>
    </row>
    <row r="60" spans="1:9" x14ac:dyDescent="0.25">
      <c r="A60" s="20" t="s">
        <v>46</v>
      </c>
      <c r="B60" s="5">
        <v>12711199299.730001</v>
      </c>
      <c r="C60" s="5">
        <v>0</v>
      </c>
      <c r="D60" s="5">
        <v>0</v>
      </c>
      <c r="E60" s="5">
        <v>0</v>
      </c>
      <c r="F60" s="5">
        <v>12711199299.730001</v>
      </c>
      <c r="G60" s="12"/>
    </row>
    <row r="61" spans="1:9" ht="15.75" thickBot="1" x14ac:dyDescent="0.3">
      <c r="A61" s="23" t="s">
        <v>31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12"/>
    </row>
    <row r="62" spans="1:9" ht="15.75" thickBot="1" x14ac:dyDescent="0.3">
      <c r="A62" s="14" t="s">
        <v>45</v>
      </c>
      <c r="B62" s="13">
        <v>57997105226.369995</v>
      </c>
      <c r="C62" s="13">
        <v>9159615176.1899986</v>
      </c>
      <c r="D62" s="13">
        <v>0</v>
      </c>
      <c r="E62" s="13">
        <v>-15041336730.150009</v>
      </c>
      <c r="F62" s="13">
        <v>52115383672.409912</v>
      </c>
      <c r="G62" s="12"/>
      <c r="H62" s="12"/>
      <c r="I62" s="12"/>
    </row>
    <row r="63" spans="1:9" ht="15.75" thickBot="1" x14ac:dyDescent="0.3">
      <c r="A63" s="14" t="s">
        <v>44</v>
      </c>
      <c r="B63" s="13">
        <v>7520056.7299999995</v>
      </c>
      <c r="C63" s="13">
        <v>321394387.38</v>
      </c>
      <c r="D63" s="13">
        <v>0</v>
      </c>
      <c r="E63" s="13">
        <v>0</v>
      </c>
      <c r="F63" s="13">
        <v>328914444.11000001</v>
      </c>
      <c r="G63" s="12"/>
    </row>
    <row r="64" spans="1:9" x14ac:dyDescent="0.25">
      <c r="A64" s="19" t="s">
        <v>43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12"/>
    </row>
    <row r="65" spans="1:7" x14ac:dyDescent="0.25">
      <c r="A65" s="19" t="s">
        <v>42</v>
      </c>
      <c r="B65" s="6">
        <v>0</v>
      </c>
      <c r="C65" s="6">
        <v>226244127.34999999</v>
      </c>
      <c r="D65" s="6">
        <v>0</v>
      </c>
      <c r="E65" s="6">
        <v>0</v>
      </c>
      <c r="F65" s="6">
        <v>226244127.34999999</v>
      </c>
      <c r="G65" s="12"/>
    </row>
    <row r="66" spans="1:7" x14ac:dyDescent="0.25">
      <c r="A66" s="20" t="s">
        <v>35</v>
      </c>
      <c r="B66" s="6"/>
      <c r="C66" s="6"/>
      <c r="D66" s="6"/>
      <c r="E66" s="6"/>
      <c r="F66" s="6">
        <v>0</v>
      </c>
      <c r="G66" s="12"/>
    </row>
    <row r="67" spans="1:7" x14ac:dyDescent="0.25">
      <c r="A67" s="20" t="s">
        <v>34</v>
      </c>
      <c r="B67" s="6">
        <v>0</v>
      </c>
      <c r="C67" s="6">
        <v>226244127.34999999</v>
      </c>
      <c r="D67" s="6">
        <v>0</v>
      </c>
      <c r="E67" s="6">
        <v>0</v>
      </c>
      <c r="F67" s="6">
        <v>226244127.34999999</v>
      </c>
      <c r="G67" s="12"/>
    </row>
    <row r="68" spans="1:7" x14ac:dyDescent="0.25">
      <c r="A68" s="20" t="s">
        <v>41</v>
      </c>
      <c r="B68" s="5">
        <v>0</v>
      </c>
      <c r="C68" s="6"/>
      <c r="D68" s="6"/>
      <c r="E68" s="6"/>
      <c r="F68" s="6">
        <v>0</v>
      </c>
      <c r="G68" s="12"/>
    </row>
    <row r="69" spans="1:7" x14ac:dyDescent="0.25">
      <c r="A69" s="20" t="s">
        <v>40</v>
      </c>
      <c r="B69" s="6"/>
      <c r="C69" s="5">
        <v>200000000</v>
      </c>
      <c r="D69" s="6"/>
      <c r="E69" s="6"/>
      <c r="F69" s="6">
        <v>200000000</v>
      </c>
      <c r="G69" s="12"/>
    </row>
    <row r="70" spans="1:7" x14ac:dyDescent="0.25">
      <c r="A70" s="20" t="s">
        <v>39</v>
      </c>
      <c r="B70" s="6"/>
      <c r="C70" s="5">
        <v>26244127.350000001</v>
      </c>
      <c r="D70" s="6"/>
      <c r="E70" s="6"/>
      <c r="F70" s="6">
        <v>26244127.350000001</v>
      </c>
      <c r="G70" s="12"/>
    </row>
    <row r="71" spans="1:7" x14ac:dyDescent="0.25">
      <c r="A71" s="23" t="s">
        <v>31</v>
      </c>
      <c r="B71" s="6"/>
      <c r="C71" s="6"/>
      <c r="D71" s="6"/>
      <c r="E71" s="6"/>
      <c r="F71" s="6">
        <v>0</v>
      </c>
      <c r="G71" s="12"/>
    </row>
    <row r="72" spans="1:7" ht="15.75" thickBot="1" x14ac:dyDescent="0.3">
      <c r="A72" s="19" t="s">
        <v>21</v>
      </c>
      <c r="B72" s="22">
        <v>7520056.7299999995</v>
      </c>
      <c r="C72" s="22">
        <v>95150260.030000001</v>
      </c>
      <c r="D72" s="22">
        <v>0</v>
      </c>
      <c r="E72" s="22">
        <v>0</v>
      </c>
      <c r="F72" s="22">
        <v>102670316.76000001</v>
      </c>
      <c r="G72" s="12"/>
    </row>
    <row r="73" spans="1:7" ht="15.75" thickBot="1" x14ac:dyDescent="0.3">
      <c r="A73" s="14" t="s">
        <v>38</v>
      </c>
      <c r="B73" s="13">
        <v>231252194.35000002</v>
      </c>
      <c r="C73" s="13">
        <v>386544260.13999999</v>
      </c>
      <c r="D73" s="13">
        <v>0</v>
      </c>
      <c r="E73" s="13">
        <v>3588400</v>
      </c>
      <c r="F73" s="13">
        <v>621384854.49000001</v>
      </c>
      <c r="G73" s="12"/>
    </row>
    <row r="74" spans="1:7" x14ac:dyDescent="0.25">
      <c r="A74" s="19" t="s">
        <v>37</v>
      </c>
      <c r="B74" s="21">
        <v>231252194.35000002</v>
      </c>
      <c r="C74" s="21">
        <v>386428010.13999999</v>
      </c>
      <c r="D74" s="21">
        <v>0</v>
      </c>
      <c r="E74" s="21">
        <v>3588400</v>
      </c>
      <c r="F74" s="21">
        <v>621268604.49000001</v>
      </c>
      <c r="G74" s="12"/>
    </row>
    <row r="75" spans="1:7" x14ac:dyDescent="0.25">
      <c r="A75" s="19" t="s">
        <v>36</v>
      </c>
      <c r="B75" s="18">
        <v>0</v>
      </c>
      <c r="C75" s="18">
        <v>0</v>
      </c>
      <c r="D75" s="18">
        <v>0</v>
      </c>
      <c r="E75" s="18">
        <v>0</v>
      </c>
      <c r="F75" s="18">
        <v>0</v>
      </c>
      <c r="G75" s="12"/>
    </row>
    <row r="76" spans="1:7" x14ac:dyDescent="0.25">
      <c r="A76" s="20" t="s">
        <v>35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12"/>
    </row>
    <row r="77" spans="1:7" x14ac:dyDescent="0.25">
      <c r="A77" s="20" t="s">
        <v>34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12"/>
    </row>
    <row r="78" spans="1:7" x14ac:dyDescent="0.25">
      <c r="A78" s="20" t="s">
        <v>33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12"/>
    </row>
    <row r="79" spans="1:7" x14ac:dyDescent="0.25">
      <c r="A79" s="20" t="s">
        <v>32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12"/>
    </row>
    <row r="80" spans="1:7" x14ac:dyDescent="0.25">
      <c r="A80" s="20" t="s">
        <v>31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12"/>
    </row>
    <row r="81" spans="1:8" ht="15.75" thickBot="1" x14ac:dyDescent="0.3">
      <c r="A81" s="19" t="s">
        <v>30</v>
      </c>
      <c r="B81" s="6">
        <v>0</v>
      </c>
      <c r="C81" s="6">
        <v>116250</v>
      </c>
      <c r="D81" s="6">
        <v>0</v>
      </c>
      <c r="E81" s="6">
        <v>0</v>
      </c>
      <c r="F81" s="18">
        <v>116250</v>
      </c>
      <c r="G81" s="12"/>
    </row>
    <row r="82" spans="1:8" ht="15.75" thickBot="1" x14ac:dyDescent="0.3">
      <c r="A82" s="14" t="s">
        <v>29</v>
      </c>
      <c r="B82" s="13">
        <v>231617883148.44</v>
      </c>
      <c r="C82" s="13">
        <v>15050890298.009998</v>
      </c>
      <c r="D82" s="13">
        <v>0</v>
      </c>
      <c r="E82" s="13">
        <v>44520566834.179993</v>
      </c>
      <c r="F82" s="13">
        <v>291189340280.62994</v>
      </c>
      <c r="G82" s="12"/>
      <c r="H82" s="12"/>
    </row>
    <row r="83" spans="1:8" ht="15.75" thickBot="1" x14ac:dyDescent="0.3">
      <c r="A83" s="14" t="s">
        <v>28</v>
      </c>
      <c r="B83" s="13">
        <v>173844510059.69</v>
      </c>
      <c r="C83" s="13">
        <v>5956424994.5799999</v>
      </c>
      <c r="D83" s="13">
        <v>0</v>
      </c>
      <c r="E83" s="13">
        <v>59565491964.330002</v>
      </c>
      <c r="F83" s="13">
        <v>239366427018.60004</v>
      </c>
      <c r="G83" s="12"/>
      <c r="H83" s="12"/>
    </row>
    <row r="84" spans="1:8" ht="15.75" thickBot="1" x14ac:dyDescent="0.3">
      <c r="A84" s="14" t="s">
        <v>27</v>
      </c>
      <c r="B84" s="13">
        <v>173254246684.95001</v>
      </c>
      <c r="C84" s="13">
        <v>5956424994.5799999</v>
      </c>
      <c r="D84" s="13">
        <v>0</v>
      </c>
      <c r="E84" s="13">
        <v>59565491964.330002</v>
      </c>
      <c r="F84" s="13">
        <v>238776163643.86005</v>
      </c>
      <c r="G84" s="12"/>
      <c r="H84" s="12"/>
    </row>
    <row r="85" spans="1:8" ht="15.75" thickBot="1" x14ac:dyDescent="0.3">
      <c r="A85" s="14" t="s">
        <v>26</v>
      </c>
      <c r="B85" s="13">
        <v>57773373088.75</v>
      </c>
      <c r="C85" s="13">
        <v>9094465303.4299984</v>
      </c>
      <c r="D85" s="13">
        <v>0</v>
      </c>
      <c r="E85" s="13">
        <v>-15044925130.150009</v>
      </c>
      <c r="F85" s="13">
        <v>51822913262.029907</v>
      </c>
      <c r="G85" s="12"/>
      <c r="H85" s="12"/>
    </row>
    <row r="86" spans="1:8" ht="15.75" thickBot="1" x14ac:dyDescent="0.3">
      <c r="B86" s="15"/>
      <c r="C86" s="15"/>
      <c r="D86" s="15"/>
      <c r="E86" s="15"/>
      <c r="F86" s="15"/>
    </row>
    <row r="87" spans="1:8" ht="15.75" thickBot="1" x14ac:dyDescent="0.3">
      <c r="A87" s="17" t="s">
        <v>25</v>
      </c>
      <c r="B87" s="13">
        <v>0</v>
      </c>
      <c r="C87" s="13">
        <v>3802984497.9099998</v>
      </c>
      <c r="D87" s="13">
        <v>0</v>
      </c>
      <c r="E87" s="13">
        <v>21000000000</v>
      </c>
      <c r="F87" s="13">
        <v>24802984497.91</v>
      </c>
      <c r="H87" s="12"/>
    </row>
    <row r="88" spans="1:8" ht="15.75" thickBot="1" x14ac:dyDescent="0.3">
      <c r="A88" s="17" t="s">
        <v>24</v>
      </c>
      <c r="B88" s="16">
        <v>25042018497.91</v>
      </c>
      <c r="C88" s="16">
        <v>0</v>
      </c>
      <c r="D88" s="16">
        <v>0</v>
      </c>
      <c r="E88" s="16">
        <v>0</v>
      </c>
      <c r="F88" s="16">
        <v>25042018497.91</v>
      </c>
      <c r="H88" s="12"/>
    </row>
    <row r="89" spans="1:8" ht="15.75" thickBot="1" x14ac:dyDescent="0.3">
      <c r="A89" s="14" t="s">
        <v>23</v>
      </c>
      <c r="B89" s="16">
        <v>58363636463.48999</v>
      </c>
      <c r="C89" s="16">
        <v>9094465303.4299984</v>
      </c>
      <c r="D89" s="16">
        <v>0</v>
      </c>
      <c r="E89" s="16">
        <v>-15044925130.150009</v>
      </c>
      <c r="F89" s="16">
        <v>52413176636.769897</v>
      </c>
      <c r="H89" s="12"/>
    </row>
    <row r="90" spans="1:8" ht="15.75" thickBot="1" x14ac:dyDescent="0.3">
      <c r="B90" s="15"/>
      <c r="C90" s="15"/>
      <c r="D90" s="15"/>
      <c r="E90" s="15"/>
      <c r="F90" s="15"/>
    </row>
    <row r="91" spans="1:8" ht="15.75" thickBot="1" x14ac:dyDescent="0.3">
      <c r="A91" s="14" t="s">
        <v>22</v>
      </c>
      <c r="B91" s="13">
        <v>32731354590.84</v>
      </c>
      <c r="C91" s="13">
        <v>12897449801.339998</v>
      </c>
      <c r="D91" s="13">
        <v>0</v>
      </c>
      <c r="E91" s="13">
        <v>5955074869.8499908</v>
      </c>
      <c r="F91" s="13">
        <v>51583879262.029907</v>
      </c>
      <c r="G91" s="12"/>
      <c r="H91" s="12"/>
    </row>
    <row r="92" spans="1:8" ht="15.75" thickBot="1" x14ac:dyDescent="0.3">
      <c r="B92" s="2"/>
      <c r="C92" s="2"/>
      <c r="D92" s="2"/>
      <c r="E92" s="2"/>
      <c r="F92" s="2"/>
    </row>
    <row r="93" spans="1:8" ht="15.75" thickBot="1" x14ac:dyDescent="0.3">
      <c r="A93" s="4" t="s">
        <v>106</v>
      </c>
      <c r="B93" s="3">
        <v>79841828379.630005</v>
      </c>
      <c r="C93" s="3">
        <v>676312846.37</v>
      </c>
      <c r="D93" s="3">
        <v>0</v>
      </c>
      <c r="E93" s="3">
        <v>6260049077.9200001</v>
      </c>
      <c r="F93" s="3">
        <v>86778190303.919998</v>
      </c>
    </row>
    <row r="94" spans="1:8" x14ac:dyDescent="0.25">
      <c r="A94" s="7" t="s">
        <v>21</v>
      </c>
      <c r="B94" s="10">
        <v>0</v>
      </c>
      <c r="C94" s="10">
        <v>0</v>
      </c>
      <c r="D94" s="10">
        <v>0</v>
      </c>
      <c r="E94" s="10">
        <v>0</v>
      </c>
      <c r="F94" s="10">
        <v>0</v>
      </c>
    </row>
    <row r="95" spans="1:8" x14ac:dyDescent="0.25">
      <c r="A95" s="8" t="s">
        <v>20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</row>
    <row r="96" spans="1:8" x14ac:dyDescent="0.25">
      <c r="A96" s="8" t="s">
        <v>19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</row>
    <row r="97" spans="1:6" x14ac:dyDescent="0.25">
      <c r="A97" s="8" t="s">
        <v>7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</row>
    <row r="98" spans="1:6" x14ac:dyDescent="0.25">
      <c r="A98" s="7" t="s">
        <v>18</v>
      </c>
      <c r="B98" s="9">
        <v>79841828379.630005</v>
      </c>
      <c r="C98" s="9">
        <v>676312846.37</v>
      </c>
      <c r="D98" s="9">
        <v>0</v>
      </c>
      <c r="E98" s="9">
        <v>6260049077.9200001</v>
      </c>
      <c r="F98" s="11">
        <v>86778190303.919998</v>
      </c>
    </row>
    <row r="99" spans="1:6" x14ac:dyDescent="0.25">
      <c r="A99" s="8" t="s">
        <v>17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</row>
    <row r="100" spans="1:6" x14ac:dyDescent="0.25">
      <c r="A100" s="8" t="s">
        <v>16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</row>
    <row r="101" spans="1:6" x14ac:dyDescent="0.25">
      <c r="A101" s="8" t="s">
        <v>15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</row>
    <row r="102" spans="1:6" x14ac:dyDescent="0.25">
      <c r="A102" s="8" t="s">
        <v>14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</row>
    <row r="103" spans="1:6" x14ac:dyDescent="0.25">
      <c r="A103" s="8" t="s">
        <v>13</v>
      </c>
      <c r="B103" s="44">
        <v>79841828379.630005</v>
      </c>
      <c r="C103" s="44">
        <v>676312846.37</v>
      </c>
      <c r="D103" s="44">
        <v>0</v>
      </c>
      <c r="E103" s="44">
        <v>6260049077.9200001</v>
      </c>
      <c r="F103" s="44">
        <v>86778190303.919998</v>
      </c>
    </row>
    <row r="104" spans="1:6" ht="15.75" thickBot="1" x14ac:dyDescent="0.3">
      <c r="A104" s="7" t="s">
        <v>12</v>
      </c>
      <c r="B104" s="6">
        <v>0</v>
      </c>
      <c r="C104" s="6">
        <v>0</v>
      </c>
      <c r="D104" s="6">
        <v>0</v>
      </c>
      <c r="E104" s="6">
        <v>0</v>
      </c>
      <c r="F104" s="5">
        <v>0</v>
      </c>
    </row>
    <row r="105" spans="1:6" ht="15.75" thickBot="1" x14ac:dyDescent="0.3">
      <c r="A105" s="4" t="s">
        <v>11</v>
      </c>
      <c r="B105" s="3">
        <v>7026363358.5100002</v>
      </c>
      <c r="C105" s="3">
        <v>0</v>
      </c>
      <c r="D105" s="3">
        <v>0</v>
      </c>
      <c r="E105" s="3">
        <v>0</v>
      </c>
      <c r="F105" s="3">
        <v>7026363358.5100002</v>
      </c>
    </row>
    <row r="106" spans="1:6" x14ac:dyDescent="0.25">
      <c r="A106" s="8" t="s">
        <v>10</v>
      </c>
      <c r="B106" s="10">
        <v>0</v>
      </c>
      <c r="C106" s="10">
        <v>0</v>
      </c>
      <c r="D106" s="10">
        <v>0</v>
      </c>
      <c r="E106" s="10">
        <v>0</v>
      </c>
      <c r="F106" s="10">
        <v>0</v>
      </c>
    </row>
    <row r="107" spans="1:6" x14ac:dyDescent="0.25">
      <c r="A107" s="8" t="s">
        <v>9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</row>
    <row r="108" spans="1:6" x14ac:dyDescent="0.25">
      <c r="A108" s="8" t="s">
        <v>8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</row>
    <row r="109" spans="1:6" x14ac:dyDescent="0.25">
      <c r="A109" s="8" t="s">
        <v>7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</row>
    <row r="110" spans="1:6" x14ac:dyDescent="0.25">
      <c r="A110" s="8" t="s">
        <v>6</v>
      </c>
      <c r="B110" s="9">
        <v>7026363358.5100002</v>
      </c>
      <c r="C110" s="9">
        <v>0</v>
      </c>
      <c r="D110" s="9">
        <v>0</v>
      </c>
      <c r="E110" s="9">
        <v>0</v>
      </c>
      <c r="F110" s="9">
        <v>7026363358.5100002</v>
      </c>
    </row>
    <row r="111" spans="1:6" x14ac:dyDescent="0.25">
      <c r="A111" s="8" t="s">
        <v>5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</row>
    <row r="112" spans="1:6" x14ac:dyDescent="0.25">
      <c r="A112" s="8" t="s">
        <v>4</v>
      </c>
      <c r="B112" s="5">
        <v>0</v>
      </c>
      <c r="C112" s="5">
        <v>0</v>
      </c>
      <c r="D112" s="5">
        <v>0</v>
      </c>
      <c r="E112" s="5">
        <v>0</v>
      </c>
      <c r="F112" s="5">
        <v>0</v>
      </c>
    </row>
    <row r="113" spans="1:6" x14ac:dyDescent="0.25">
      <c r="A113" s="8" t="s">
        <v>3</v>
      </c>
      <c r="B113" s="5">
        <v>7026363358.5100002</v>
      </c>
      <c r="C113" s="5">
        <v>0</v>
      </c>
      <c r="D113" s="5">
        <v>0</v>
      </c>
      <c r="E113" s="5">
        <v>0</v>
      </c>
      <c r="F113" s="5">
        <v>7026363358.5100002</v>
      </c>
    </row>
    <row r="114" spans="1:6" x14ac:dyDescent="0.25">
      <c r="A114" s="8" t="s">
        <v>2</v>
      </c>
      <c r="B114" s="5">
        <v>0</v>
      </c>
      <c r="C114" s="5">
        <v>0</v>
      </c>
      <c r="D114" s="5">
        <v>0</v>
      </c>
      <c r="E114" s="5">
        <v>0</v>
      </c>
      <c r="F114" s="5">
        <v>0</v>
      </c>
    </row>
    <row r="115" spans="1:6" ht="15.75" thickBot="1" x14ac:dyDescent="0.3">
      <c r="A115" s="7" t="s">
        <v>1</v>
      </c>
      <c r="B115" s="6">
        <v>0</v>
      </c>
      <c r="C115" s="6">
        <v>0</v>
      </c>
      <c r="D115" s="6">
        <v>0</v>
      </c>
      <c r="E115" s="6">
        <v>0</v>
      </c>
      <c r="F115" s="5">
        <v>0</v>
      </c>
    </row>
    <row r="116" spans="1:6" ht="15.75" thickBot="1" x14ac:dyDescent="0.3">
      <c r="A116" s="4" t="s">
        <v>0</v>
      </c>
      <c r="B116" s="3">
        <v>105546819611.96001</v>
      </c>
      <c r="C116" s="3">
        <v>13573762647.709999</v>
      </c>
      <c r="D116" s="3">
        <v>0</v>
      </c>
      <c r="E116" s="3">
        <v>12215123947.769991</v>
      </c>
      <c r="F116" s="3">
        <v>131335706207.44</v>
      </c>
    </row>
    <row r="117" spans="1:6" ht="14.25" customHeight="1" x14ac:dyDescent="0.25">
      <c r="B117" s="2"/>
      <c r="C117" s="2"/>
      <c r="D117" s="2"/>
      <c r="E117" s="2"/>
      <c r="F117" s="2"/>
    </row>
  </sheetData>
  <mergeCells count="4">
    <mergeCell ref="A7:F7"/>
    <mergeCell ref="A8:F8"/>
    <mergeCell ref="A9:F9"/>
    <mergeCell ref="B15:F15"/>
  </mergeCells>
  <printOptions horizontalCentered="1" verticalCentered="1"/>
  <pageMargins left="0.75" right="0.75" top="1" bottom="1" header="0" footer="0"/>
  <pageSetup paperSize="9" scale="37" orientation="portrait" r:id="rId1"/>
  <headerFooter alignWithMargins="0"/>
  <ignoredErrors>
    <ignoredError sqref="B18:F19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60DD3-0026-49EF-9CF5-BFF1AE4954BC}">
  <sheetPr>
    <tabColor rgb="FFFFFF00"/>
    <pageSetUpPr fitToPage="1"/>
  </sheetPr>
  <dimension ref="A9:I119"/>
  <sheetViews>
    <sheetView showGridLines="0" view="pageBreakPreview" zoomScale="80" zoomScaleNormal="100" zoomScaleSheetLayoutView="80" workbookViewId="0">
      <pane ySplit="20" topLeftCell="A21" activePane="bottomLeft" state="frozen"/>
      <selection activeCell="F115" sqref="F115"/>
      <selection pane="bottomLeft" activeCell="B22" sqref="B22:F87"/>
    </sheetView>
  </sheetViews>
  <sheetFormatPr baseColWidth="10" defaultColWidth="11" defaultRowHeight="15" x14ac:dyDescent="0.25"/>
  <cols>
    <col min="1" max="1" width="48.125" style="1" customWidth="1"/>
    <col min="2" max="2" width="20.875" style="1" customWidth="1"/>
    <col min="3" max="3" width="20" style="1" customWidth="1"/>
    <col min="4" max="4" width="15.25" style="1" bestFit="1" customWidth="1"/>
    <col min="5" max="5" width="21.75" style="1" customWidth="1"/>
    <col min="6" max="6" width="20.625" style="1" customWidth="1"/>
    <col min="7" max="7" width="14.75" style="1" bestFit="1" customWidth="1"/>
    <col min="8" max="8" width="17.875" style="1" customWidth="1"/>
    <col min="9" max="9" width="16" style="1" bestFit="1" customWidth="1"/>
    <col min="10" max="16384" width="11" style="1"/>
  </cols>
  <sheetData>
    <row r="9" spans="1:9" x14ac:dyDescent="0.25">
      <c r="A9" s="47" t="s">
        <v>97</v>
      </c>
      <c r="B9" s="47"/>
      <c r="C9" s="47"/>
      <c r="D9" s="47"/>
      <c r="E9" s="47"/>
      <c r="F9" s="47"/>
      <c r="G9" s="41"/>
    </row>
    <row r="10" spans="1:9" x14ac:dyDescent="0.25">
      <c r="A10" s="47" t="s">
        <v>98</v>
      </c>
      <c r="B10" s="47"/>
      <c r="C10" s="47"/>
      <c r="D10" s="47"/>
      <c r="E10" s="47"/>
      <c r="F10" s="47"/>
      <c r="G10" s="41"/>
    </row>
    <row r="11" spans="1:9" x14ac:dyDescent="0.25">
      <c r="A11" s="47" t="s">
        <v>99</v>
      </c>
      <c r="B11" s="47"/>
      <c r="C11" s="47"/>
      <c r="D11" s="47"/>
      <c r="E11" s="47"/>
      <c r="F11" s="47"/>
      <c r="G11" s="41"/>
    </row>
    <row r="12" spans="1:9" x14ac:dyDescent="0.25">
      <c r="A12" s="39"/>
      <c r="B12" s="12"/>
      <c r="C12" s="42"/>
      <c r="D12" s="42"/>
      <c r="E12" s="42"/>
      <c r="F12" s="42"/>
      <c r="G12" s="41"/>
    </row>
    <row r="13" spans="1:9" x14ac:dyDescent="0.25">
      <c r="A13" s="39"/>
      <c r="B13" s="12"/>
      <c r="C13" s="42"/>
      <c r="D13" s="42"/>
      <c r="E13" s="42" t="s">
        <v>101</v>
      </c>
      <c r="F13" s="42"/>
      <c r="G13" s="41"/>
    </row>
    <row r="14" spans="1:9" x14ac:dyDescent="0.25">
      <c r="A14" s="45" t="s">
        <v>105</v>
      </c>
      <c r="B14" s="12"/>
      <c r="C14" s="12"/>
      <c r="D14" s="12"/>
      <c r="E14" s="12"/>
      <c r="F14" s="43" t="s">
        <v>102</v>
      </c>
      <c r="G14" s="12"/>
      <c r="H14" s="12"/>
      <c r="I14" s="12"/>
    </row>
    <row r="15" spans="1:9" x14ac:dyDescent="0.25">
      <c r="A15" s="40" t="s">
        <v>100</v>
      </c>
      <c r="B15" s="12"/>
      <c r="C15" s="12"/>
      <c r="D15" s="12"/>
      <c r="E15" s="12"/>
      <c r="F15" s="12"/>
    </row>
    <row r="16" spans="1:9" ht="15.75" thickBot="1" x14ac:dyDescent="0.3">
      <c r="A16" s="40"/>
      <c r="B16" s="12"/>
      <c r="C16" s="12"/>
      <c r="D16" s="12"/>
      <c r="E16" s="12"/>
      <c r="F16" s="12"/>
    </row>
    <row r="17" spans="1:7" ht="24" customHeight="1" thickBot="1" x14ac:dyDescent="0.3">
      <c r="A17" s="38" t="s">
        <v>97</v>
      </c>
      <c r="B17" s="48" t="s">
        <v>96</v>
      </c>
      <c r="C17" s="49"/>
      <c r="D17" s="49"/>
      <c r="E17" s="49"/>
      <c r="F17" s="50"/>
    </row>
    <row r="18" spans="1:7" x14ac:dyDescent="0.25">
      <c r="A18" s="37"/>
      <c r="B18" s="36"/>
      <c r="C18" s="36"/>
      <c r="D18" s="36"/>
      <c r="E18" s="36"/>
      <c r="F18" s="36"/>
    </row>
    <row r="19" spans="1:7" ht="30" x14ac:dyDescent="0.25">
      <c r="A19" s="35" t="s">
        <v>95</v>
      </c>
      <c r="B19" s="34" t="s">
        <v>94</v>
      </c>
      <c r="C19" s="34" t="s">
        <v>93</v>
      </c>
      <c r="D19" s="34" t="s">
        <v>92</v>
      </c>
      <c r="E19" s="34" t="s">
        <v>91</v>
      </c>
      <c r="F19" s="34" t="s">
        <v>90</v>
      </c>
    </row>
    <row r="20" spans="1:7" ht="15.75" thickBot="1" x14ac:dyDescent="0.3">
      <c r="A20" s="33"/>
      <c r="B20" s="32" t="s">
        <v>89</v>
      </c>
      <c r="C20" s="32" t="s">
        <v>88</v>
      </c>
      <c r="D20" s="32" t="s">
        <v>87</v>
      </c>
      <c r="E20" s="32" t="s">
        <v>86</v>
      </c>
      <c r="F20" s="32" t="s">
        <v>85</v>
      </c>
    </row>
    <row r="21" spans="1:7" ht="15.75" thickBot="1" x14ac:dyDescent="0.3">
      <c r="A21" s="31"/>
      <c r="B21" s="30"/>
      <c r="C21" s="30"/>
      <c r="D21" s="30"/>
      <c r="E21" s="30"/>
      <c r="F21" s="30"/>
    </row>
    <row r="22" spans="1:7" ht="20.25" customHeight="1" thickBot="1" x14ac:dyDescent="0.3">
      <c r="A22" s="14" t="s">
        <v>84</v>
      </c>
      <c r="B22" s="13">
        <v>347566487089.11005</v>
      </c>
      <c r="C22" s="13">
        <v>6713631164.4300013</v>
      </c>
      <c r="D22" s="13">
        <v>0</v>
      </c>
      <c r="E22" s="13">
        <v>66394743689.220001</v>
      </c>
      <c r="F22" s="13">
        <v>420674861942.76013</v>
      </c>
      <c r="G22" s="12"/>
    </row>
    <row r="23" spans="1:7" x14ac:dyDescent="0.25">
      <c r="A23" s="19" t="s">
        <v>83</v>
      </c>
      <c r="B23" s="21">
        <v>219279299050.89001</v>
      </c>
      <c r="C23" s="21">
        <v>4284527567.8800006</v>
      </c>
      <c r="D23" s="21">
        <v>0</v>
      </c>
      <c r="E23" s="21">
        <v>14498964809.450001</v>
      </c>
      <c r="F23" s="21">
        <v>238062791428.22003</v>
      </c>
      <c r="G23" s="12"/>
    </row>
    <row r="24" spans="1:7" x14ac:dyDescent="0.25">
      <c r="A24" s="19" t="s">
        <v>82</v>
      </c>
      <c r="B24" s="6">
        <v>52437020534.360001</v>
      </c>
      <c r="C24" s="6">
        <v>1226158234.2800002</v>
      </c>
      <c r="D24" s="6">
        <v>0</v>
      </c>
      <c r="E24" s="6">
        <v>13389332846.41</v>
      </c>
      <c r="F24" s="6">
        <v>67052511615.050003</v>
      </c>
      <c r="G24" s="12"/>
    </row>
    <row r="25" spans="1:7" x14ac:dyDescent="0.25">
      <c r="A25" s="19" t="s">
        <v>81</v>
      </c>
      <c r="B25" s="6">
        <v>166842278516.53</v>
      </c>
      <c r="C25" s="6">
        <v>3058369333.6000004</v>
      </c>
      <c r="D25" s="6">
        <v>0</v>
      </c>
      <c r="E25" s="6">
        <v>1109631963.04</v>
      </c>
      <c r="F25" s="6">
        <v>171010279813.17001</v>
      </c>
      <c r="G25" s="12"/>
    </row>
    <row r="26" spans="1:7" x14ac:dyDescent="0.25">
      <c r="A26" s="19" t="s">
        <v>80</v>
      </c>
      <c r="B26" s="29">
        <v>0</v>
      </c>
      <c r="C26" s="29">
        <v>558327671.81000006</v>
      </c>
      <c r="D26" s="29">
        <v>0</v>
      </c>
      <c r="E26" s="29">
        <v>51895778879.770004</v>
      </c>
      <c r="F26" s="29">
        <v>52454106551.580002</v>
      </c>
      <c r="G26" s="12"/>
    </row>
    <row r="27" spans="1:7" x14ac:dyDescent="0.25">
      <c r="A27" s="19" t="s">
        <v>79</v>
      </c>
      <c r="B27" s="25">
        <v>98294189134.770035</v>
      </c>
      <c r="C27" s="25">
        <v>1866511679.4200001</v>
      </c>
      <c r="D27" s="25">
        <v>0</v>
      </c>
      <c r="E27" s="25">
        <v>0</v>
      </c>
      <c r="F27" s="25">
        <v>100160700814.19003</v>
      </c>
      <c r="G27" s="12"/>
    </row>
    <row r="28" spans="1:7" x14ac:dyDescent="0.25">
      <c r="A28" s="20" t="s">
        <v>78</v>
      </c>
      <c r="B28" s="27">
        <v>90209822971.780029</v>
      </c>
      <c r="C28" s="27">
        <v>0</v>
      </c>
      <c r="D28" s="27">
        <v>0</v>
      </c>
      <c r="E28" s="27">
        <v>0</v>
      </c>
      <c r="F28" s="27">
        <v>90209822971.780029</v>
      </c>
      <c r="G28" s="12"/>
    </row>
    <row r="29" spans="1:7" x14ac:dyDescent="0.25">
      <c r="A29" s="20" t="s">
        <v>77</v>
      </c>
      <c r="B29" s="5">
        <v>2637907929.1900005</v>
      </c>
      <c r="C29" s="5">
        <v>237526914.77999997</v>
      </c>
      <c r="D29" s="5">
        <v>0</v>
      </c>
      <c r="E29" s="5">
        <v>0</v>
      </c>
      <c r="F29" s="5">
        <v>2875434843.9700003</v>
      </c>
      <c r="G29" s="12"/>
    </row>
    <row r="30" spans="1:7" x14ac:dyDescent="0.25">
      <c r="A30" s="20" t="s">
        <v>76</v>
      </c>
      <c r="B30" s="5">
        <v>690802182</v>
      </c>
      <c r="C30" s="5">
        <v>27115321.640000001</v>
      </c>
      <c r="D30" s="5">
        <v>0</v>
      </c>
      <c r="E30" s="5">
        <v>0</v>
      </c>
      <c r="F30" s="5">
        <v>717917503.63999999</v>
      </c>
      <c r="G30" s="12"/>
    </row>
    <row r="31" spans="1:7" x14ac:dyDescent="0.25">
      <c r="A31" s="20" t="s">
        <v>75</v>
      </c>
      <c r="B31" s="5">
        <v>4269907822.9400005</v>
      </c>
      <c r="C31" s="5">
        <v>678006807</v>
      </c>
      <c r="D31" s="5">
        <v>0</v>
      </c>
      <c r="E31" s="5">
        <v>0</v>
      </c>
      <c r="F31" s="5">
        <v>4947914629.9400005</v>
      </c>
      <c r="G31" s="12"/>
    </row>
    <row r="32" spans="1:7" x14ac:dyDescent="0.25">
      <c r="A32" s="20" t="s">
        <v>74</v>
      </c>
      <c r="B32" s="5">
        <v>598600.21</v>
      </c>
      <c r="C32" s="5">
        <v>0</v>
      </c>
      <c r="D32" s="5">
        <v>0</v>
      </c>
      <c r="E32" s="5">
        <v>0</v>
      </c>
      <c r="F32" s="5">
        <v>598600.21</v>
      </c>
      <c r="G32" s="12"/>
    </row>
    <row r="33" spans="1:7" x14ac:dyDescent="0.25">
      <c r="A33" s="20" t="s">
        <v>73</v>
      </c>
      <c r="B33" s="5">
        <v>485149628.6500001</v>
      </c>
      <c r="C33" s="5">
        <v>923862636.00000012</v>
      </c>
      <c r="D33" s="5">
        <v>0</v>
      </c>
      <c r="E33" s="5">
        <v>0</v>
      </c>
      <c r="F33" s="5">
        <v>1409012264.6500001</v>
      </c>
      <c r="G33" s="12"/>
    </row>
    <row r="34" spans="1:7" x14ac:dyDescent="0.25">
      <c r="A34" s="19" t="s">
        <v>72</v>
      </c>
      <c r="B34" s="25">
        <v>4727397353.3900013</v>
      </c>
      <c r="C34" s="25">
        <v>2740847.3099999996</v>
      </c>
      <c r="D34" s="25">
        <v>0</v>
      </c>
      <c r="E34" s="25">
        <v>0</v>
      </c>
      <c r="F34" s="25">
        <v>4730138200.7000017</v>
      </c>
      <c r="G34" s="12"/>
    </row>
    <row r="35" spans="1:7" x14ac:dyDescent="0.25">
      <c r="A35" s="19" t="s">
        <v>71</v>
      </c>
      <c r="B35" s="25">
        <v>21528791989.68</v>
      </c>
      <c r="C35" s="25">
        <v>1523398.01</v>
      </c>
      <c r="D35" s="25">
        <v>0</v>
      </c>
      <c r="E35" s="25">
        <v>0</v>
      </c>
      <c r="F35" s="25">
        <v>21530315387.689999</v>
      </c>
      <c r="G35" s="12"/>
    </row>
    <row r="36" spans="1:7" x14ac:dyDescent="0.25">
      <c r="A36" s="19" t="s">
        <v>70</v>
      </c>
      <c r="B36" s="25">
        <v>3736809560.3799996</v>
      </c>
      <c r="C36" s="25">
        <v>0</v>
      </c>
      <c r="D36" s="25">
        <v>0</v>
      </c>
      <c r="E36" s="25">
        <v>0</v>
      </c>
      <c r="F36" s="29">
        <v>3736809560.3799996</v>
      </c>
      <c r="G36" s="12"/>
    </row>
    <row r="37" spans="1:7" x14ac:dyDescent="0.25">
      <c r="A37" s="28" t="s">
        <v>69</v>
      </c>
      <c r="B37" s="6">
        <v>0</v>
      </c>
      <c r="C37" s="6">
        <v>0</v>
      </c>
      <c r="D37" s="6">
        <v>0</v>
      </c>
      <c r="E37" s="6">
        <v>0</v>
      </c>
      <c r="F37" s="29">
        <v>0</v>
      </c>
      <c r="G37" s="12"/>
    </row>
    <row r="38" spans="1:7" x14ac:dyDescent="0.25">
      <c r="A38" s="28" t="s">
        <v>68</v>
      </c>
      <c r="B38" s="6">
        <v>3736809560.3799996</v>
      </c>
      <c r="C38" s="6">
        <v>0</v>
      </c>
      <c r="D38" s="6">
        <v>0</v>
      </c>
      <c r="E38" s="6">
        <v>0</v>
      </c>
      <c r="F38" s="6">
        <v>3736809560.3799996</v>
      </c>
      <c r="G38" s="12"/>
    </row>
    <row r="39" spans="1:7" x14ac:dyDescent="0.25">
      <c r="A39" s="28" t="s">
        <v>67</v>
      </c>
      <c r="B39" s="6">
        <v>3609937717.3799996</v>
      </c>
      <c r="C39" s="6">
        <v>0</v>
      </c>
      <c r="D39" s="6">
        <v>0</v>
      </c>
      <c r="E39" s="6">
        <v>0</v>
      </c>
      <c r="F39" s="6">
        <v>3609937717.3799996</v>
      </c>
      <c r="G39" s="12"/>
    </row>
    <row r="40" spans="1:7" x14ac:dyDescent="0.25">
      <c r="A40" s="28" t="s">
        <v>66</v>
      </c>
      <c r="B40" s="6">
        <v>15871843</v>
      </c>
      <c r="C40" s="6">
        <v>0</v>
      </c>
      <c r="D40" s="6">
        <v>0</v>
      </c>
      <c r="E40" s="6">
        <v>0</v>
      </c>
      <c r="F40" s="6">
        <v>15871843</v>
      </c>
      <c r="G40" s="12"/>
    </row>
    <row r="41" spans="1:7" ht="15.75" thickBot="1" x14ac:dyDescent="0.3">
      <c r="A41" s="28" t="s">
        <v>65</v>
      </c>
      <c r="B41" s="6">
        <v>111000000</v>
      </c>
      <c r="C41" s="6">
        <v>0</v>
      </c>
      <c r="D41" s="6">
        <v>0</v>
      </c>
      <c r="E41" s="6">
        <v>0</v>
      </c>
      <c r="F41" s="6">
        <v>111000000</v>
      </c>
      <c r="G41" s="12"/>
    </row>
    <row r="42" spans="1:7" ht="15.75" thickBot="1" x14ac:dyDescent="0.3">
      <c r="A42" s="14" t="s">
        <v>64</v>
      </c>
      <c r="B42" s="13">
        <v>282423095404.03003</v>
      </c>
      <c r="C42" s="13">
        <v>8961058422.3900013</v>
      </c>
      <c r="D42" s="13">
        <v>0</v>
      </c>
      <c r="E42" s="13">
        <v>94936518224.419998</v>
      </c>
      <c r="F42" s="13">
        <v>386320672050.84003</v>
      </c>
      <c r="G42" s="12"/>
    </row>
    <row r="43" spans="1:7" x14ac:dyDescent="0.25">
      <c r="A43" s="19" t="s">
        <v>63</v>
      </c>
      <c r="B43" s="18">
        <v>189550097644.66</v>
      </c>
      <c r="C43" s="18">
        <v>8950312046.0200005</v>
      </c>
      <c r="D43" s="18">
        <v>0</v>
      </c>
      <c r="E43" s="18">
        <v>1053082871.6300001</v>
      </c>
      <c r="F43" s="18">
        <v>199553492562.31</v>
      </c>
      <c r="G43" s="12"/>
    </row>
    <row r="44" spans="1:7" x14ac:dyDescent="0.25">
      <c r="A44" s="20" t="s">
        <v>62</v>
      </c>
      <c r="B44" s="5">
        <v>175191189211.53</v>
      </c>
      <c r="C44" s="5">
        <v>7082307057.25</v>
      </c>
      <c r="D44" s="5">
        <v>0</v>
      </c>
      <c r="E44" s="5">
        <v>963576345.67000008</v>
      </c>
      <c r="F44" s="5">
        <v>183237072614.45001</v>
      </c>
      <c r="G44" s="12"/>
    </row>
    <row r="45" spans="1:7" x14ac:dyDescent="0.25">
      <c r="A45" s="20" t="s">
        <v>61</v>
      </c>
      <c r="B45" s="5">
        <v>5036700520.4699993</v>
      </c>
      <c r="C45" s="5">
        <v>456219401.24000001</v>
      </c>
      <c r="D45" s="5">
        <v>0</v>
      </c>
      <c r="E45" s="5">
        <v>36862679.219999999</v>
      </c>
      <c r="F45" s="5">
        <v>5529782600.9299994</v>
      </c>
      <c r="G45" s="12"/>
    </row>
    <row r="46" spans="1:7" x14ac:dyDescent="0.25">
      <c r="A46" s="20" t="s">
        <v>60</v>
      </c>
      <c r="B46" s="5">
        <v>9322207912.6599998</v>
      </c>
      <c r="C46" s="5">
        <v>1411785587.5299997</v>
      </c>
      <c r="D46" s="5"/>
      <c r="E46" s="5">
        <v>52643846.740000002</v>
      </c>
      <c r="F46" s="5">
        <v>10786637346.929998</v>
      </c>
      <c r="G46" s="12"/>
    </row>
    <row r="47" spans="1:7" x14ac:dyDescent="0.25">
      <c r="A47" s="19" t="s">
        <v>59</v>
      </c>
      <c r="B47" s="18">
        <v>356219361.31</v>
      </c>
      <c r="C47" s="18">
        <v>0</v>
      </c>
      <c r="D47" s="18">
        <v>0</v>
      </c>
      <c r="E47" s="18">
        <v>0</v>
      </c>
      <c r="F47" s="18">
        <v>356219361.31</v>
      </c>
      <c r="G47" s="12"/>
    </row>
    <row r="48" spans="1:7" x14ac:dyDescent="0.25">
      <c r="A48" s="20" t="s">
        <v>58</v>
      </c>
      <c r="B48" s="27">
        <v>356219361.31</v>
      </c>
      <c r="C48" s="27">
        <v>0</v>
      </c>
      <c r="D48" s="27">
        <v>0</v>
      </c>
      <c r="E48" s="27">
        <v>0</v>
      </c>
      <c r="F48" s="27">
        <v>356219361.31</v>
      </c>
      <c r="G48" s="12"/>
    </row>
    <row r="49" spans="1:9" x14ac:dyDescent="0.25">
      <c r="A49" s="20" t="s">
        <v>57</v>
      </c>
      <c r="B49" s="26">
        <v>0</v>
      </c>
      <c r="C49" s="26">
        <v>0</v>
      </c>
      <c r="D49" s="26">
        <v>0</v>
      </c>
      <c r="E49" s="26">
        <v>0</v>
      </c>
      <c r="F49" s="5">
        <v>0</v>
      </c>
      <c r="G49" s="12"/>
    </row>
    <row r="50" spans="1:9" x14ac:dyDescent="0.25">
      <c r="A50" s="19" t="s">
        <v>56</v>
      </c>
      <c r="B50" s="25">
        <v>484795856.88</v>
      </c>
      <c r="C50" s="25">
        <v>0</v>
      </c>
      <c r="D50" s="25">
        <v>0</v>
      </c>
      <c r="E50" s="25">
        <v>93858612001.649994</v>
      </c>
      <c r="F50" s="25">
        <v>94343407858.529999</v>
      </c>
      <c r="G50" s="12"/>
    </row>
    <row r="51" spans="1:9" x14ac:dyDescent="0.25">
      <c r="A51" s="19" t="s">
        <v>55</v>
      </c>
      <c r="B51" s="18">
        <v>4389041.1399999997</v>
      </c>
      <c r="C51" s="18">
        <v>10746376.369999999</v>
      </c>
      <c r="D51" s="18"/>
      <c r="E51" s="18"/>
      <c r="F51" s="18">
        <v>15135417.509999998</v>
      </c>
      <c r="G51" s="12"/>
    </row>
    <row r="52" spans="1:9" x14ac:dyDescent="0.25">
      <c r="A52" s="19" t="s">
        <v>54</v>
      </c>
      <c r="B52" s="18">
        <v>92027593500.039993</v>
      </c>
      <c r="C52" s="18">
        <v>0</v>
      </c>
      <c r="D52" s="18">
        <v>0</v>
      </c>
      <c r="E52" s="18">
        <v>24823351.140000001</v>
      </c>
      <c r="F52" s="18">
        <v>92052416851.179993</v>
      </c>
      <c r="G52" s="12"/>
    </row>
    <row r="53" spans="1:9" x14ac:dyDescent="0.25">
      <c r="A53" s="20" t="s">
        <v>35</v>
      </c>
      <c r="B53" s="5">
        <v>13807063375.48</v>
      </c>
      <c r="C53" s="5">
        <v>0</v>
      </c>
      <c r="D53" s="5">
        <v>0</v>
      </c>
      <c r="E53" s="5">
        <v>24823351.140000001</v>
      </c>
      <c r="F53" s="5">
        <v>13831886726.619999</v>
      </c>
      <c r="G53" s="12"/>
    </row>
    <row r="54" spans="1:9" x14ac:dyDescent="0.25">
      <c r="A54" s="24" t="s">
        <v>53</v>
      </c>
      <c r="B54" s="5">
        <v>2952815441.4400001</v>
      </c>
      <c r="C54" s="5">
        <v>0</v>
      </c>
      <c r="D54" s="5">
        <v>0</v>
      </c>
      <c r="E54" s="5">
        <v>24823351.140000001</v>
      </c>
      <c r="F54" s="5">
        <v>2977638792.5799999</v>
      </c>
      <c r="G54" s="12"/>
    </row>
    <row r="55" spans="1:9" x14ac:dyDescent="0.25">
      <c r="A55" s="24" t="s">
        <v>52</v>
      </c>
      <c r="B55" s="5">
        <v>17022257.080000002</v>
      </c>
      <c r="C55" s="5">
        <v>0</v>
      </c>
      <c r="D55" s="5">
        <v>0</v>
      </c>
      <c r="E55" s="5">
        <v>0</v>
      </c>
      <c r="F55" s="5">
        <v>17022257.080000002</v>
      </c>
      <c r="G55" s="12"/>
    </row>
    <row r="56" spans="1:9" x14ac:dyDescent="0.25">
      <c r="A56" s="20" t="s">
        <v>51</v>
      </c>
      <c r="B56" s="5">
        <v>229726116.79000002</v>
      </c>
      <c r="C56" s="5">
        <v>0</v>
      </c>
      <c r="D56" s="5">
        <v>0</v>
      </c>
      <c r="E56" s="5">
        <v>0</v>
      </c>
      <c r="F56" s="5">
        <v>229726116.79000002</v>
      </c>
      <c r="G56" s="12"/>
    </row>
    <row r="57" spans="1:9" x14ac:dyDescent="0.25">
      <c r="A57" s="20" t="s">
        <v>50</v>
      </c>
      <c r="B57" s="5">
        <v>10492848026.799999</v>
      </c>
      <c r="C57" s="5">
        <v>0</v>
      </c>
      <c r="D57" s="5">
        <v>0</v>
      </c>
      <c r="E57" s="5">
        <v>0</v>
      </c>
      <c r="F57" s="5">
        <v>10492848026.799999</v>
      </c>
      <c r="G57" s="12"/>
    </row>
    <row r="58" spans="1:9" x14ac:dyDescent="0.25">
      <c r="A58" s="20" t="s">
        <v>49</v>
      </c>
      <c r="B58" s="5">
        <v>114651533.37</v>
      </c>
      <c r="C58" s="5">
        <v>0</v>
      </c>
      <c r="D58" s="5">
        <v>0</v>
      </c>
      <c r="E58" s="5">
        <v>0</v>
      </c>
      <c r="F58" s="5">
        <v>114651533.37</v>
      </c>
      <c r="G58" s="12"/>
    </row>
    <row r="59" spans="1:9" x14ac:dyDescent="0.25">
      <c r="A59" s="20" t="s">
        <v>34</v>
      </c>
      <c r="B59" s="5">
        <v>78220530124.559998</v>
      </c>
      <c r="C59" s="5">
        <v>0</v>
      </c>
      <c r="D59" s="5">
        <v>0</v>
      </c>
      <c r="E59" s="5">
        <v>0</v>
      </c>
      <c r="F59" s="5">
        <v>78220530124.559998</v>
      </c>
      <c r="G59" s="12"/>
    </row>
    <row r="60" spans="1:9" x14ac:dyDescent="0.25">
      <c r="A60" s="20" t="s">
        <v>48</v>
      </c>
      <c r="B60" s="5">
        <v>43277028992.75</v>
      </c>
      <c r="C60" s="5">
        <v>0</v>
      </c>
      <c r="D60" s="5">
        <v>0</v>
      </c>
      <c r="E60" s="5">
        <v>0</v>
      </c>
      <c r="F60" s="5">
        <v>43277028992.75</v>
      </c>
      <c r="G60" s="12"/>
    </row>
    <row r="61" spans="1:9" x14ac:dyDescent="0.25">
      <c r="A61" s="20" t="s">
        <v>47</v>
      </c>
      <c r="B61" s="5">
        <v>1655742244</v>
      </c>
      <c r="C61" s="5">
        <v>0</v>
      </c>
      <c r="D61" s="5">
        <v>0</v>
      </c>
      <c r="E61" s="5">
        <v>0</v>
      </c>
      <c r="F61" s="5">
        <v>1655742244</v>
      </c>
      <c r="G61" s="12"/>
    </row>
    <row r="62" spans="1:9" x14ac:dyDescent="0.25">
      <c r="A62" s="20" t="s">
        <v>46</v>
      </c>
      <c r="B62" s="5">
        <v>33287758887.810001</v>
      </c>
      <c r="C62" s="5">
        <v>0</v>
      </c>
      <c r="D62" s="5">
        <v>0</v>
      </c>
      <c r="E62" s="5">
        <v>0</v>
      </c>
      <c r="F62" s="5">
        <v>33287758887.810001</v>
      </c>
      <c r="G62" s="12"/>
    </row>
    <row r="63" spans="1:9" ht="15.75" thickBot="1" x14ac:dyDescent="0.3">
      <c r="A63" s="23" t="s">
        <v>31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12"/>
    </row>
    <row r="64" spans="1:9" ht="15.75" thickBot="1" x14ac:dyDescent="0.3">
      <c r="A64" s="14" t="s">
        <v>45</v>
      </c>
      <c r="B64" s="13">
        <v>65143391685.080017</v>
      </c>
      <c r="C64" s="13">
        <v>-2247427257.96</v>
      </c>
      <c r="D64" s="13">
        <v>0</v>
      </c>
      <c r="E64" s="13">
        <v>-28541774535.199997</v>
      </c>
      <c r="F64" s="13">
        <v>34354189891.920105</v>
      </c>
      <c r="G64" s="12"/>
      <c r="H64" s="12"/>
      <c r="I64" s="12"/>
    </row>
    <row r="65" spans="1:7" ht="15.75" thickBot="1" x14ac:dyDescent="0.3">
      <c r="A65" s="14" t="s">
        <v>44</v>
      </c>
      <c r="B65" s="13">
        <v>24075590.109999996</v>
      </c>
      <c r="C65" s="13">
        <v>497803600.73000002</v>
      </c>
      <c r="D65" s="13">
        <v>0</v>
      </c>
      <c r="E65" s="13">
        <v>0</v>
      </c>
      <c r="F65" s="13">
        <v>521879190.84000003</v>
      </c>
      <c r="G65" s="12"/>
    </row>
    <row r="66" spans="1:7" x14ac:dyDescent="0.25">
      <c r="A66" s="19" t="s">
        <v>43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  <c r="G66" s="12"/>
    </row>
    <row r="67" spans="1:7" x14ac:dyDescent="0.25">
      <c r="A67" s="19" t="s">
        <v>42</v>
      </c>
      <c r="B67" s="6">
        <v>258644.24</v>
      </c>
      <c r="C67" s="6">
        <v>424508733.94</v>
      </c>
      <c r="D67" s="6">
        <v>0</v>
      </c>
      <c r="E67" s="6">
        <v>0</v>
      </c>
      <c r="F67" s="6">
        <v>424767378.18000001</v>
      </c>
      <c r="G67" s="12"/>
    </row>
    <row r="68" spans="1:7" x14ac:dyDescent="0.25">
      <c r="A68" s="20" t="s">
        <v>35</v>
      </c>
      <c r="B68" s="6"/>
      <c r="C68" s="6"/>
      <c r="D68" s="6"/>
      <c r="E68" s="6"/>
      <c r="F68" s="6">
        <v>0</v>
      </c>
      <c r="G68" s="12"/>
    </row>
    <row r="69" spans="1:7" x14ac:dyDescent="0.25">
      <c r="A69" s="20" t="s">
        <v>34</v>
      </c>
      <c r="B69" s="6">
        <v>258644.24</v>
      </c>
      <c r="C69" s="6">
        <v>424508733.94</v>
      </c>
      <c r="D69" s="6">
        <v>0</v>
      </c>
      <c r="E69" s="6">
        <v>0</v>
      </c>
      <c r="F69" s="6">
        <v>424767378.18000001</v>
      </c>
      <c r="G69" s="12"/>
    </row>
    <row r="70" spans="1:7" x14ac:dyDescent="0.25">
      <c r="A70" s="20" t="s">
        <v>41</v>
      </c>
      <c r="B70" s="5">
        <v>258644.24</v>
      </c>
      <c r="C70" s="6"/>
      <c r="D70" s="6"/>
      <c r="E70" s="6"/>
      <c r="F70" s="6">
        <v>258644.24</v>
      </c>
      <c r="G70" s="12"/>
    </row>
    <row r="71" spans="1:7" x14ac:dyDescent="0.25">
      <c r="A71" s="20" t="s">
        <v>40</v>
      </c>
      <c r="B71" s="6"/>
      <c r="C71" s="6"/>
      <c r="D71" s="6"/>
      <c r="E71" s="6"/>
      <c r="F71" s="6">
        <v>0</v>
      </c>
      <c r="G71" s="12"/>
    </row>
    <row r="72" spans="1:7" x14ac:dyDescent="0.25">
      <c r="A72" s="20" t="s">
        <v>39</v>
      </c>
      <c r="B72" s="6"/>
      <c r="C72" s="5">
        <v>424508733.94</v>
      </c>
      <c r="D72" s="6"/>
      <c r="E72" s="6"/>
      <c r="F72" s="6">
        <v>424508733.94</v>
      </c>
      <c r="G72" s="12"/>
    </row>
    <row r="73" spans="1:7" x14ac:dyDescent="0.25">
      <c r="A73" s="23" t="s">
        <v>31</v>
      </c>
      <c r="B73" s="6"/>
      <c r="C73" s="6"/>
      <c r="D73" s="6"/>
      <c r="E73" s="6"/>
      <c r="F73" s="6">
        <v>0</v>
      </c>
      <c r="G73" s="12"/>
    </row>
    <row r="74" spans="1:7" ht="15.75" thickBot="1" x14ac:dyDescent="0.3">
      <c r="A74" s="19" t="s">
        <v>21</v>
      </c>
      <c r="B74" s="22">
        <v>23816945.869999997</v>
      </c>
      <c r="C74" s="22">
        <v>73294866.789999992</v>
      </c>
      <c r="D74" s="22">
        <v>0</v>
      </c>
      <c r="E74" s="22">
        <v>0</v>
      </c>
      <c r="F74" s="22">
        <v>97111812.659999996</v>
      </c>
      <c r="G74" s="12"/>
    </row>
    <row r="75" spans="1:7" ht="15.75" thickBot="1" x14ac:dyDescent="0.3">
      <c r="A75" s="14" t="s">
        <v>38</v>
      </c>
      <c r="B75" s="13">
        <v>463217788.80000001</v>
      </c>
      <c r="C75" s="13">
        <v>303934390.23000002</v>
      </c>
      <c r="D75" s="13">
        <v>0</v>
      </c>
      <c r="E75" s="13">
        <v>28141906</v>
      </c>
      <c r="F75" s="13">
        <v>795294085.02999997</v>
      </c>
      <c r="G75" s="12"/>
    </row>
    <row r="76" spans="1:7" x14ac:dyDescent="0.25">
      <c r="A76" s="19" t="s">
        <v>37</v>
      </c>
      <c r="B76" s="21">
        <v>463217788.80000001</v>
      </c>
      <c r="C76" s="21">
        <v>272268240.23000002</v>
      </c>
      <c r="D76" s="21">
        <v>0</v>
      </c>
      <c r="E76" s="21">
        <v>28141906</v>
      </c>
      <c r="F76" s="21">
        <v>763627935.02999997</v>
      </c>
      <c r="G76" s="12"/>
    </row>
    <row r="77" spans="1:7" x14ac:dyDescent="0.25">
      <c r="A77" s="19" t="s">
        <v>36</v>
      </c>
      <c r="B77" s="18">
        <v>0</v>
      </c>
      <c r="C77" s="18">
        <v>0</v>
      </c>
      <c r="D77" s="18">
        <v>0</v>
      </c>
      <c r="E77" s="18">
        <v>0</v>
      </c>
      <c r="F77" s="18">
        <v>0</v>
      </c>
      <c r="G77" s="12"/>
    </row>
    <row r="78" spans="1:7" x14ac:dyDescent="0.25">
      <c r="A78" s="20" t="s">
        <v>35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12"/>
    </row>
    <row r="79" spans="1:7" x14ac:dyDescent="0.25">
      <c r="A79" s="20" t="s">
        <v>34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12"/>
    </row>
    <row r="80" spans="1:7" x14ac:dyDescent="0.25">
      <c r="A80" s="20" t="s">
        <v>33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12"/>
    </row>
    <row r="81" spans="1:8" x14ac:dyDescent="0.25">
      <c r="A81" s="20" t="s">
        <v>32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12"/>
    </row>
    <row r="82" spans="1:8" x14ac:dyDescent="0.25">
      <c r="A82" s="20" t="s">
        <v>31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12"/>
    </row>
    <row r="83" spans="1:8" ht="15.75" thickBot="1" x14ac:dyDescent="0.3">
      <c r="A83" s="19" t="s">
        <v>30</v>
      </c>
      <c r="B83" s="6">
        <v>0</v>
      </c>
      <c r="C83" s="6">
        <v>31666150</v>
      </c>
      <c r="D83" s="6">
        <v>0</v>
      </c>
      <c r="E83" s="6">
        <v>0</v>
      </c>
      <c r="F83" s="18">
        <v>31666150</v>
      </c>
      <c r="G83" s="12"/>
    </row>
    <row r="84" spans="1:8" ht="15.75" thickBot="1" x14ac:dyDescent="0.3">
      <c r="A84" s="14" t="s">
        <v>29</v>
      </c>
      <c r="B84" s="13">
        <v>347590562679.22003</v>
      </c>
      <c r="C84" s="13">
        <v>7211434765.1600018</v>
      </c>
      <c r="D84" s="13">
        <v>0</v>
      </c>
      <c r="E84" s="13">
        <v>66394743689.220001</v>
      </c>
      <c r="F84" s="13">
        <v>421196741133.60016</v>
      </c>
      <c r="G84" s="12"/>
      <c r="H84" s="12"/>
    </row>
    <row r="85" spans="1:8" ht="15.75" thickBot="1" x14ac:dyDescent="0.3">
      <c r="A85" s="14" t="s">
        <v>28</v>
      </c>
      <c r="B85" s="13">
        <v>282886313192.83002</v>
      </c>
      <c r="C85" s="13">
        <v>9264992812.6200008</v>
      </c>
      <c r="D85" s="13">
        <v>0</v>
      </c>
      <c r="E85" s="13">
        <v>94964660130.419998</v>
      </c>
      <c r="F85" s="13">
        <v>387115966135.87006</v>
      </c>
      <c r="G85" s="12"/>
      <c r="H85" s="12"/>
    </row>
    <row r="86" spans="1:8" ht="15.75" thickBot="1" x14ac:dyDescent="0.3">
      <c r="A86" s="14" t="s">
        <v>27</v>
      </c>
      <c r="B86" s="13">
        <v>282530093831.52002</v>
      </c>
      <c r="C86" s="13">
        <v>9264992812.6200008</v>
      </c>
      <c r="D86" s="13">
        <v>0</v>
      </c>
      <c r="E86" s="13">
        <v>94964660130.419998</v>
      </c>
      <c r="F86" s="13">
        <v>386759746774.56006</v>
      </c>
      <c r="G86" s="12"/>
      <c r="H86" s="12"/>
    </row>
    <row r="87" spans="1:8" ht="15.75" thickBot="1" x14ac:dyDescent="0.3">
      <c r="A87" s="14" t="s">
        <v>26</v>
      </c>
      <c r="B87" s="13">
        <v>64704249486.390015</v>
      </c>
      <c r="C87" s="13">
        <v>-2053558047.4599991</v>
      </c>
      <c r="D87" s="13">
        <v>0</v>
      </c>
      <c r="E87" s="13">
        <v>-28569916441.199997</v>
      </c>
      <c r="F87" s="13">
        <v>34080774997.730103</v>
      </c>
      <c r="G87" s="12"/>
      <c r="H87" s="12"/>
    </row>
    <row r="88" spans="1:8" ht="15.75" thickBot="1" x14ac:dyDescent="0.3">
      <c r="B88" s="15"/>
      <c r="C88" s="15"/>
      <c r="D88" s="15"/>
      <c r="E88" s="15"/>
      <c r="F88" s="15"/>
    </row>
    <row r="89" spans="1:8" ht="15.75" thickBot="1" x14ac:dyDescent="0.3">
      <c r="A89" s="17" t="s">
        <v>25</v>
      </c>
      <c r="B89" s="13">
        <v>151760560.78000003</v>
      </c>
      <c r="C89" s="13">
        <v>5053553349.7399998</v>
      </c>
      <c r="D89" s="13">
        <f>+'[6]ADM. PUBL. NO FINAN 1.1 TRIM'!D131</f>
        <v>0</v>
      </c>
      <c r="E89" s="13">
        <v>28700000000</v>
      </c>
      <c r="F89" s="13">
        <f>+SUM(B89:E89)</f>
        <v>33905313910.52</v>
      </c>
      <c r="H89" s="12"/>
    </row>
    <row r="90" spans="1:8" ht="15.75" thickBot="1" x14ac:dyDescent="0.3">
      <c r="A90" s="17" t="s">
        <v>24</v>
      </c>
      <c r="B90" s="16">
        <v>33525344040.339996</v>
      </c>
      <c r="C90" s="16">
        <f>+'[6]ADM. PUBL. NO FINAN 1.1 TRIM'!C132</f>
        <v>0</v>
      </c>
      <c r="D90" s="16">
        <f>+'[6]ADM. PUBL. NO FINAN 1.1 TRIM'!D132</f>
        <v>0</v>
      </c>
      <c r="E90" s="16">
        <f>+'[6]ADM. PUBL. NO FINAN 1.1 TRIM'!E132</f>
        <v>0</v>
      </c>
      <c r="F90" s="16">
        <f>+SUM(B90:E90)</f>
        <v>33525344040.339996</v>
      </c>
      <c r="H90" s="12"/>
    </row>
    <row r="91" spans="1:8" ht="15.75" thickBot="1" x14ac:dyDescent="0.3">
      <c r="A91" s="14" t="s">
        <v>23</v>
      </c>
      <c r="B91" s="16">
        <f>+B84-B86</f>
        <v>65060468847.700012</v>
      </c>
      <c r="C91" s="16">
        <f>+C84-C86</f>
        <v>-2053558047.4599991</v>
      </c>
      <c r="D91" s="16">
        <f>+D84-D86</f>
        <v>0</v>
      </c>
      <c r="E91" s="16">
        <f>+E84-E86</f>
        <v>-28569916441.199997</v>
      </c>
      <c r="F91" s="16">
        <f>+F84-F86</f>
        <v>34436994359.0401</v>
      </c>
      <c r="H91" s="12"/>
    </row>
    <row r="92" spans="1:8" ht="15.75" thickBot="1" x14ac:dyDescent="0.3">
      <c r="B92" s="15"/>
      <c r="C92" s="15"/>
      <c r="D92" s="15"/>
      <c r="E92" s="15"/>
      <c r="F92" s="15"/>
    </row>
    <row r="93" spans="1:8" ht="15.75" thickBot="1" x14ac:dyDescent="0.3">
      <c r="A93" s="14" t="s">
        <v>22</v>
      </c>
      <c r="B93" s="13">
        <f>+B87+B89-B90</f>
        <v>31330666006.830017</v>
      </c>
      <c r="C93" s="13">
        <f>+C87+C89-C90</f>
        <v>2999995302.2800007</v>
      </c>
      <c r="D93" s="13">
        <f>+D87+D89-D90</f>
        <v>0</v>
      </c>
      <c r="E93" s="13">
        <f>+E87+E89-E90</f>
        <v>130083558.80000305</v>
      </c>
      <c r="F93" s="13">
        <f>+F87+F89-F90</f>
        <v>34460744867.91011</v>
      </c>
      <c r="G93" s="12"/>
      <c r="H93" s="12"/>
    </row>
    <row r="94" spans="1:8" ht="15.75" thickBot="1" x14ac:dyDescent="0.3">
      <c r="B94" s="2"/>
      <c r="C94" s="2"/>
      <c r="D94" s="2"/>
      <c r="E94" s="2"/>
      <c r="F94" s="2"/>
    </row>
    <row r="95" spans="1:8" ht="15.75" thickBot="1" x14ac:dyDescent="0.3">
      <c r="A95" s="4" t="s">
        <v>106</v>
      </c>
      <c r="B95" s="3">
        <f>+B96+B100+B106</f>
        <v>1090208739.77</v>
      </c>
      <c r="C95" s="3">
        <f>+C96+C100+C106</f>
        <v>0</v>
      </c>
      <c r="D95" s="3">
        <f>+D96+D100+D106</f>
        <v>0</v>
      </c>
      <c r="E95" s="3">
        <f>+E96+E100+E106</f>
        <v>0</v>
      </c>
      <c r="F95" s="3">
        <f>+F96+F100+F106</f>
        <v>1090208739.77</v>
      </c>
    </row>
    <row r="96" spans="1:8" x14ac:dyDescent="0.25">
      <c r="A96" s="7" t="s">
        <v>21</v>
      </c>
      <c r="B96" s="10">
        <f>+B97+B98+B99</f>
        <v>0</v>
      </c>
      <c r="C96" s="10">
        <f>+C97+C98+C99</f>
        <v>0</v>
      </c>
      <c r="D96" s="10">
        <f>+D97+D98+D99</f>
        <v>0</v>
      </c>
      <c r="E96" s="10">
        <f>+E97+E98+E99</f>
        <v>0</v>
      </c>
      <c r="F96" s="10">
        <f>+F97+F98+F99</f>
        <v>0</v>
      </c>
    </row>
    <row r="97" spans="1:6" x14ac:dyDescent="0.25">
      <c r="A97" s="8" t="s">
        <v>20</v>
      </c>
      <c r="B97" s="5">
        <f>+'[6]ADM. PUBL. NO FINAN 1.1 TRIM'!B139</f>
        <v>0</v>
      </c>
      <c r="C97" s="5">
        <f>+'[6]ADM. PUBL. NO FINAN 1.1 TRIM'!C139</f>
        <v>0</v>
      </c>
      <c r="D97" s="5">
        <f>+'[6]ADM. PUBL. NO FINAN 1.1 TRIM'!D139</f>
        <v>0</v>
      </c>
      <c r="E97" s="5">
        <f>+'[6]ADM. PUBL. NO FINAN 1.1 TRIM'!E139</f>
        <v>0</v>
      </c>
      <c r="F97" s="5">
        <f>+SUM(B97:E97)</f>
        <v>0</v>
      </c>
    </row>
    <row r="98" spans="1:6" x14ac:dyDescent="0.25">
      <c r="A98" s="8" t="s">
        <v>19</v>
      </c>
      <c r="B98" s="5">
        <f>+'[6]ADM. PUBL. NO FINAN 1.1 TRIM'!B140</f>
        <v>0</v>
      </c>
      <c r="C98" s="5">
        <f>+'[6]ADM. PUBL. NO FINAN 1.1 TRIM'!C140</f>
        <v>0</v>
      </c>
      <c r="D98" s="5">
        <f>+'[6]ADM. PUBL. NO FINAN 1.1 TRIM'!D140</f>
        <v>0</v>
      </c>
      <c r="E98" s="5">
        <f>+'[6]ADM. PUBL. NO FINAN 1.1 TRIM'!E140</f>
        <v>0</v>
      </c>
      <c r="F98" s="5">
        <f>+SUM(B98:E98)</f>
        <v>0</v>
      </c>
    </row>
    <row r="99" spans="1:6" x14ac:dyDescent="0.25">
      <c r="A99" s="8" t="s">
        <v>7</v>
      </c>
      <c r="B99" s="5">
        <f>+'[6]ADM. PUBL. NO FINAN 1.1 TRIM'!B141</f>
        <v>0</v>
      </c>
      <c r="C99" s="5">
        <f>+'[6]ADM. PUBL. NO FINAN 1.1 TRIM'!C141</f>
        <v>0</v>
      </c>
      <c r="D99" s="5">
        <f>+'[6]ADM. PUBL. NO FINAN 1.1 TRIM'!D141</f>
        <v>0</v>
      </c>
      <c r="E99" s="5">
        <f>+'[6]ADM. PUBL. NO FINAN 1.1 TRIM'!E141</f>
        <v>0</v>
      </c>
      <c r="F99" s="5">
        <f>+SUM(B99:E99)</f>
        <v>0</v>
      </c>
    </row>
    <row r="100" spans="1:6" x14ac:dyDescent="0.25">
      <c r="A100" s="7" t="s">
        <v>18</v>
      </c>
      <c r="B100" s="9">
        <f>+B101+B102+B103+B104+B105</f>
        <v>1090208739.77</v>
      </c>
      <c r="C100" s="9">
        <f>+C101+C102+C103+C104+C105</f>
        <v>0</v>
      </c>
      <c r="D100" s="9">
        <f>+D101+D102+D103+D104+D105</f>
        <v>0</v>
      </c>
      <c r="E100" s="9">
        <f>+E101+E102+E103+E104+E105</f>
        <v>0</v>
      </c>
      <c r="F100" s="11">
        <f>+F101+F102+F103+F104+F105</f>
        <v>1090208739.77</v>
      </c>
    </row>
    <row r="101" spans="1:6" x14ac:dyDescent="0.25">
      <c r="A101" s="8" t="s">
        <v>17</v>
      </c>
      <c r="B101" s="5">
        <f>+'[6]ADM. PUBL. NO FINAN 1.1 TRIM'!B143</f>
        <v>0</v>
      </c>
      <c r="C101" s="5">
        <f>+'[6]ADM. PUBL. NO FINAN 1.1 TRIM'!C143</f>
        <v>0</v>
      </c>
      <c r="D101" s="5">
        <f>+'[6]ADM. PUBL. NO FINAN 1.1 TRIM'!D143</f>
        <v>0</v>
      </c>
      <c r="E101" s="5">
        <f>+'[6]ADM. PUBL. NO FINAN 1.1 TRIM'!E143</f>
        <v>0</v>
      </c>
      <c r="F101" s="5">
        <f t="shared" ref="F101:F106" si="0">+SUM(B101:E101)</f>
        <v>0</v>
      </c>
    </row>
    <row r="102" spans="1:6" x14ac:dyDescent="0.25">
      <c r="A102" s="8" t="s">
        <v>16</v>
      </c>
      <c r="B102" s="5">
        <f>+'[6]ADM. PUBL. NO FINAN 1.1 TRIM'!B144</f>
        <v>0</v>
      </c>
      <c r="C102" s="5">
        <f>+'[6]ADM. PUBL. NO FINAN 1.1 TRIM'!C144</f>
        <v>0</v>
      </c>
      <c r="D102" s="5">
        <f>+'[6]ADM. PUBL. NO FINAN 1.1 TRIM'!D144</f>
        <v>0</v>
      </c>
      <c r="E102" s="5">
        <f>+'[6]ADM. PUBL. NO FINAN 1.1 TRIM'!E144</f>
        <v>0</v>
      </c>
      <c r="F102" s="5">
        <f t="shared" si="0"/>
        <v>0</v>
      </c>
    </row>
    <row r="103" spans="1:6" x14ac:dyDescent="0.25">
      <c r="A103" s="8" t="s">
        <v>15</v>
      </c>
      <c r="B103" s="5">
        <f>+'[6]ADM. PUBL. NO FINAN 1.1 TRIM'!B145</f>
        <v>0</v>
      </c>
      <c r="C103" s="5">
        <f>+'[6]ADM. PUBL. NO FINAN 1.1 TRIM'!C145</f>
        <v>0</v>
      </c>
      <c r="D103" s="5">
        <f>+'[6]ADM. PUBL. NO FINAN 1.1 TRIM'!D145</f>
        <v>0</v>
      </c>
      <c r="E103" s="5">
        <f>+'[6]ADM. PUBL. NO FINAN 1.1 TRIM'!E145</f>
        <v>0</v>
      </c>
      <c r="F103" s="5">
        <f t="shared" si="0"/>
        <v>0</v>
      </c>
    </row>
    <row r="104" spans="1:6" x14ac:dyDescent="0.25">
      <c r="A104" s="8" t="s">
        <v>14</v>
      </c>
      <c r="B104" s="44">
        <f>+'[6]ADM. PUBL. NO FINAN 1.1 TRIM'!B146</f>
        <v>0</v>
      </c>
      <c r="C104" s="44">
        <f>+'[6]ADM. PUBL. NO FINAN 1.1 TRIM'!C146</f>
        <v>0</v>
      </c>
      <c r="D104" s="44">
        <f>+'[6]ADM. PUBL. NO FINAN 1.1 TRIM'!D146</f>
        <v>0</v>
      </c>
      <c r="E104" s="44">
        <f>+'[6]ADM. PUBL. NO FINAN 1.1 TRIM'!E146</f>
        <v>0</v>
      </c>
      <c r="F104" s="44">
        <f t="shared" si="0"/>
        <v>0</v>
      </c>
    </row>
    <row r="105" spans="1:6" x14ac:dyDescent="0.25">
      <c r="A105" s="8" t="s">
        <v>13</v>
      </c>
      <c r="B105" s="44">
        <v>1090208739.77</v>
      </c>
      <c r="C105" s="44">
        <v>0</v>
      </c>
      <c r="D105" s="44">
        <f>+'[6]ADM. PUBL. NO FINAN 1.1 TRIM'!D147</f>
        <v>0</v>
      </c>
      <c r="E105" s="44">
        <v>0</v>
      </c>
      <c r="F105" s="44">
        <f t="shared" si="0"/>
        <v>1090208739.77</v>
      </c>
    </row>
    <row r="106" spans="1:6" ht="15.75" thickBot="1" x14ac:dyDescent="0.3">
      <c r="A106" s="7" t="s">
        <v>12</v>
      </c>
      <c r="B106" s="6">
        <f>+'[6]ADM. PUBL. NO FINAN 1.1 TRIM'!B148</f>
        <v>0</v>
      </c>
      <c r="C106" s="6">
        <f>+'[6]ADM. PUBL. NO FINAN 1.1 TRIM'!C148</f>
        <v>0</v>
      </c>
      <c r="D106" s="6">
        <f>+'[6]ADM. PUBL. NO FINAN 1.1 TRIM'!D148</f>
        <v>0</v>
      </c>
      <c r="E106" s="6">
        <f>+'[6]ADM. PUBL. NO FINAN 1.1 TRIM'!E148</f>
        <v>0</v>
      </c>
      <c r="F106" s="5">
        <f t="shared" si="0"/>
        <v>0</v>
      </c>
    </row>
    <row r="107" spans="1:6" ht="15.75" thickBot="1" x14ac:dyDescent="0.3">
      <c r="A107" s="4" t="s">
        <v>11</v>
      </c>
      <c r="B107" s="3">
        <f>+B108+B112+B117</f>
        <v>29838648561.230003</v>
      </c>
      <c r="C107" s="3">
        <f>+C108+C112+C117</f>
        <v>0</v>
      </c>
      <c r="D107" s="3">
        <f>+D108+D112+D117</f>
        <v>0</v>
      </c>
      <c r="E107" s="3">
        <f>+E108+E112+E117</f>
        <v>0</v>
      </c>
      <c r="F107" s="3">
        <f>+F108+F112+F117</f>
        <v>29838648561.230003</v>
      </c>
    </row>
    <row r="108" spans="1:6" x14ac:dyDescent="0.25">
      <c r="A108" s="8" t="s">
        <v>10</v>
      </c>
      <c r="B108" s="10">
        <f>+B109+B110+B111</f>
        <v>0</v>
      </c>
      <c r="C108" s="10">
        <f>+C109+C110+C111</f>
        <v>0</v>
      </c>
      <c r="D108" s="10">
        <f>+D109+D110+D111</f>
        <v>0</v>
      </c>
      <c r="E108" s="10">
        <f>+E109+E110+E111</f>
        <v>0</v>
      </c>
      <c r="F108" s="10">
        <f>+F109+F110+F111</f>
        <v>0</v>
      </c>
    </row>
    <row r="109" spans="1:6" x14ac:dyDescent="0.25">
      <c r="A109" s="8" t="s">
        <v>9</v>
      </c>
      <c r="B109" s="5">
        <f>+'[6]ADM. PUBL. NO FINAN 1.1 TRIM'!B151</f>
        <v>0</v>
      </c>
      <c r="C109" s="5">
        <f>+'[6]ADM. PUBL. NO FINAN 1.1 TRIM'!C151</f>
        <v>0</v>
      </c>
      <c r="D109" s="5">
        <f>+'[6]ADM. PUBL. NO FINAN 1.1 TRIM'!D151</f>
        <v>0</v>
      </c>
      <c r="E109" s="5">
        <f>+'[6]ADM. PUBL. NO FINAN 1.1 TRIM'!E151</f>
        <v>0</v>
      </c>
      <c r="F109" s="5">
        <f>+SUM(B109:E109)</f>
        <v>0</v>
      </c>
    </row>
    <row r="110" spans="1:6" x14ac:dyDescent="0.25">
      <c r="A110" s="8" t="s">
        <v>8</v>
      </c>
      <c r="B110" s="5">
        <f>+'[6]ADM. PUBL. NO FINAN 1.1 TRIM'!B152</f>
        <v>0</v>
      </c>
      <c r="C110" s="5">
        <f>+'[6]ADM. PUBL. NO FINAN 1.1 TRIM'!C152</f>
        <v>0</v>
      </c>
      <c r="D110" s="5">
        <f>+'[6]ADM. PUBL. NO FINAN 1.1 TRIM'!D152</f>
        <v>0</v>
      </c>
      <c r="E110" s="5">
        <f>+'[6]ADM. PUBL. NO FINAN 1.1 TRIM'!E152</f>
        <v>0</v>
      </c>
      <c r="F110" s="5">
        <f>+SUM(B110:E110)</f>
        <v>0</v>
      </c>
    </row>
    <row r="111" spans="1:6" x14ac:dyDescent="0.25">
      <c r="A111" s="8" t="s">
        <v>7</v>
      </c>
      <c r="B111" s="5">
        <f>+'[6]ADM. PUBL. NO FINAN 1.1 TRIM'!B153</f>
        <v>0</v>
      </c>
      <c r="C111" s="5">
        <f>+'[6]ADM. PUBL. NO FINAN 1.1 TRIM'!C153</f>
        <v>0</v>
      </c>
      <c r="D111" s="5">
        <f>+'[6]ADM. PUBL. NO FINAN 1.1 TRIM'!D153</f>
        <v>0</v>
      </c>
      <c r="E111" s="5">
        <f>+'[6]ADM. PUBL. NO FINAN 1.1 TRIM'!E153</f>
        <v>0</v>
      </c>
      <c r="F111" s="5">
        <f>+SUM(B111:E111)</f>
        <v>0</v>
      </c>
    </row>
    <row r="112" spans="1:6" x14ac:dyDescent="0.25">
      <c r="A112" s="8" t="s">
        <v>6</v>
      </c>
      <c r="B112" s="9">
        <f>+B113+B114+B115+B116</f>
        <v>29838648561.230003</v>
      </c>
      <c r="C112" s="9">
        <f>+C113+C114+C115+C116</f>
        <v>0</v>
      </c>
      <c r="D112" s="9">
        <f>+D113+D114+D115+D116</f>
        <v>0</v>
      </c>
      <c r="E112" s="9">
        <f>+E113+E114+E115+E116</f>
        <v>0</v>
      </c>
      <c r="F112" s="9">
        <f>+F113+F114+F115+F116</f>
        <v>29838648561.230003</v>
      </c>
    </row>
    <row r="113" spans="1:6" x14ac:dyDescent="0.25">
      <c r="A113" s="8" t="s">
        <v>5</v>
      </c>
      <c r="B113" s="5">
        <f>+'[6]ADM. PUBL. NO FINAN 1.1 TRIM'!B155</f>
        <v>0</v>
      </c>
      <c r="C113" s="5">
        <f>+'[6]ADM. PUBL. NO FINAN 1.1 TRIM'!C155</f>
        <v>0</v>
      </c>
      <c r="D113" s="5">
        <f>+'[6]ADM. PUBL. NO FINAN 1.1 TRIM'!D155</f>
        <v>0</v>
      </c>
      <c r="E113" s="5">
        <f>+'[6]ADM. PUBL. NO FINAN 1.1 TRIM'!E155</f>
        <v>0</v>
      </c>
      <c r="F113" s="5">
        <f t="shared" ref="F113:F118" si="1">+SUM(B113:E113)</f>
        <v>0</v>
      </c>
    </row>
    <row r="114" spans="1:6" x14ac:dyDescent="0.25">
      <c r="A114" s="8" t="s">
        <v>4</v>
      </c>
      <c r="B114" s="5">
        <f>+'[6]ADM. PUBL. NO FINAN 1.1 TRIM'!B156</f>
        <v>0</v>
      </c>
      <c r="C114" s="5">
        <f>+'[6]ADM. PUBL. NO FINAN 1.1 TRIM'!C156</f>
        <v>0</v>
      </c>
      <c r="D114" s="5">
        <f>+'[6]ADM. PUBL. NO FINAN 1.1 TRIM'!D156</f>
        <v>0</v>
      </c>
      <c r="E114" s="5">
        <f>+'[6]ADM. PUBL. NO FINAN 1.1 TRIM'!E156</f>
        <v>0</v>
      </c>
      <c r="F114" s="5">
        <f t="shared" si="1"/>
        <v>0</v>
      </c>
    </row>
    <row r="115" spans="1:6" x14ac:dyDescent="0.25">
      <c r="A115" s="8" t="s">
        <v>3</v>
      </c>
      <c r="B115" s="5">
        <v>29838648561.230003</v>
      </c>
      <c r="C115" s="5">
        <f>+'[6]ADM. PUBL. NO FINAN 1.1 TRIM'!C157</f>
        <v>0</v>
      </c>
      <c r="D115" s="5">
        <f>+'[6]ADM. PUBL. NO FINAN 1.1 TRIM'!D157</f>
        <v>0</v>
      </c>
      <c r="E115" s="5">
        <f>+'[6]ADM. PUBL. NO FINAN 1.1 TRIM'!E157</f>
        <v>0</v>
      </c>
      <c r="F115" s="5">
        <f t="shared" si="1"/>
        <v>29838648561.230003</v>
      </c>
    </row>
    <row r="116" spans="1:6" x14ac:dyDescent="0.25">
      <c r="A116" s="8" t="s">
        <v>2</v>
      </c>
      <c r="B116" s="5">
        <f>+'[6]ADM. PUBL. NO FINAN 1.1 TRIM'!B158</f>
        <v>0</v>
      </c>
      <c r="C116" s="5">
        <f>+'[6]ADM. PUBL. NO FINAN 1.1 TRIM'!C158</f>
        <v>0</v>
      </c>
      <c r="D116" s="5">
        <f>+'[6]ADM. PUBL. NO FINAN 1.1 TRIM'!D158</f>
        <v>0</v>
      </c>
      <c r="E116" s="5">
        <f>+'[6]ADM. PUBL. NO FINAN 1.1 TRIM'!E158</f>
        <v>0</v>
      </c>
      <c r="F116" s="5">
        <f t="shared" si="1"/>
        <v>0</v>
      </c>
    </row>
    <row r="117" spans="1:6" ht="15.75" thickBot="1" x14ac:dyDescent="0.3">
      <c r="A117" s="7" t="s">
        <v>1</v>
      </c>
      <c r="B117" s="6">
        <f>+'[6]ADM. PUBL. NO FINAN 1.1 TRIM'!B159</f>
        <v>0</v>
      </c>
      <c r="C117" s="6">
        <f>+'[6]ADM. PUBL. NO FINAN 1.1 TRIM'!C159</f>
        <v>0</v>
      </c>
      <c r="D117" s="6">
        <f>+'[6]ADM. PUBL. NO FINAN 1.1 TRIM'!D159</f>
        <v>0</v>
      </c>
      <c r="E117" s="6">
        <f>+'[6]ADM. PUBL. NO FINAN 1.1 TRIM'!E159</f>
        <v>0</v>
      </c>
      <c r="F117" s="5">
        <f t="shared" si="1"/>
        <v>0</v>
      </c>
    </row>
    <row r="118" spans="1:6" ht="15.75" thickBot="1" x14ac:dyDescent="0.3">
      <c r="A118" s="4" t="s">
        <v>0</v>
      </c>
      <c r="B118" s="3">
        <f>+B93+B95-B107</f>
        <v>2582226185.3700142</v>
      </c>
      <c r="C118" s="3">
        <f>+C93+C95-C107</f>
        <v>2999995302.2800007</v>
      </c>
      <c r="D118" s="3">
        <f>+D93+D95-D107</f>
        <v>0</v>
      </c>
      <c r="E118" s="3">
        <f>+E93+E95-E107</f>
        <v>130083558.80000305</v>
      </c>
      <c r="F118" s="3">
        <f t="shared" si="1"/>
        <v>5712305046.4500179</v>
      </c>
    </row>
    <row r="119" spans="1:6" ht="14.25" customHeight="1" x14ac:dyDescent="0.25">
      <c r="B119" s="2"/>
      <c r="C119" s="2"/>
      <c r="D119" s="2"/>
      <c r="E119" s="2"/>
      <c r="F119" s="2"/>
    </row>
  </sheetData>
  <mergeCells count="4">
    <mergeCell ref="B17:F17"/>
    <mergeCell ref="A9:F9"/>
    <mergeCell ref="A10:F10"/>
    <mergeCell ref="A11:F11"/>
  </mergeCells>
  <printOptions horizontalCentered="1" verticalCentered="1"/>
  <pageMargins left="0.75" right="0.75" top="1" bottom="1" header="0" footer="0"/>
  <pageSetup paperSize="9" scale="37" orientation="portrait" r:id="rId1"/>
  <headerFooter alignWithMargins="0"/>
  <ignoredErrors>
    <ignoredError sqref="B20:F20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DBD07-AAF3-4174-AC42-69FAF7DD6678}">
  <sheetPr>
    <tabColor rgb="FFFFFF00"/>
    <pageSetUpPr fitToPage="1"/>
  </sheetPr>
  <dimension ref="A6:I116"/>
  <sheetViews>
    <sheetView showGridLines="0" view="pageBreakPreview" zoomScale="85" zoomScaleNormal="100" zoomScaleSheetLayoutView="85" workbookViewId="0">
      <pane ySplit="17" topLeftCell="A18" activePane="bottomLeft" state="frozen"/>
      <selection activeCell="F118" activeCellId="1" sqref="F115 F118"/>
      <selection pane="bottomLeft" activeCell="B38" sqref="B38"/>
    </sheetView>
  </sheetViews>
  <sheetFormatPr baseColWidth="10" defaultColWidth="11" defaultRowHeight="15" x14ac:dyDescent="0.25"/>
  <cols>
    <col min="1" max="1" width="48.125" style="1" customWidth="1"/>
    <col min="2" max="2" width="23.375" style="1" customWidth="1"/>
    <col min="3" max="3" width="20.375" style="1" customWidth="1"/>
    <col min="4" max="4" width="19.875" style="1" customWidth="1"/>
    <col min="5" max="5" width="23" style="1" customWidth="1"/>
    <col min="6" max="6" width="22.125" style="1" customWidth="1"/>
    <col min="7" max="7" width="15.375" style="1" bestFit="1" customWidth="1"/>
    <col min="8" max="8" width="17.875" style="1" customWidth="1"/>
    <col min="9" max="9" width="16" style="1" bestFit="1" customWidth="1"/>
    <col min="10" max="16384" width="11" style="1"/>
  </cols>
  <sheetData>
    <row r="6" spans="1:9" x14ac:dyDescent="0.25">
      <c r="A6" s="47" t="s">
        <v>97</v>
      </c>
      <c r="B6" s="47"/>
      <c r="C6" s="47"/>
      <c r="D6" s="47"/>
      <c r="E6" s="47"/>
      <c r="F6" s="47"/>
      <c r="G6" s="41"/>
    </row>
    <row r="7" spans="1:9" x14ac:dyDescent="0.25">
      <c r="A7" s="47" t="s">
        <v>98</v>
      </c>
      <c r="B7" s="47"/>
      <c r="C7" s="47"/>
      <c r="D7" s="47"/>
      <c r="E7" s="47"/>
      <c r="F7" s="47"/>
      <c r="G7" s="41"/>
    </row>
    <row r="8" spans="1:9" x14ac:dyDescent="0.25">
      <c r="A8" s="47" t="s">
        <v>104</v>
      </c>
      <c r="B8" s="47"/>
      <c r="C8" s="47"/>
      <c r="D8" s="47"/>
      <c r="E8" s="47"/>
      <c r="F8" s="47"/>
      <c r="G8" s="41"/>
    </row>
    <row r="9" spans="1:9" x14ac:dyDescent="0.25">
      <c r="A9" s="39"/>
      <c r="B9" s="12"/>
      <c r="C9" s="42"/>
      <c r="D9" s="42"/>
      <c r="E9" s="42"/>
      <c r="F9" s="42"/>
      <c r="G9" s="41"/>
    </row>
    <row r="10" spans="1:9" x14ac:dyDescent="0.25">
      <c r="A10" s="39"/>
      <c r="B10" s="12"/>
      <c r="C10" s="42"/>
      <c r="D10" s="42"/>
      <c r="E10" s="42" t="s">
        <v>101</v>
      </c>
      <c r="F10" s="42"/>
      <c r="G10" s="41"/>
    </row>
    <row r="11" spans="1:9" x14ac:dyDescent="0.25">
      <c r="A11" s="45" t="s">
        <v>105</v>
      </c>
      <c r="B11" s="12"/>
      <c r="C11" s="12"/>
      <c r="D11" s="12"/>
      <c r="E11" s="12"/>
      <c r="F11" s="43" t="s">
        <v>102</v>
      </c>
      <c r="G11" s="12"/>
      <c r="H11" s="12"/>
      <c r="I11" s="12"/>
    </row>
    <row r="12" spans="1:9" x14ac:dyDescent="0.25">
      <c r="A12" s="40" t="s">
        <v>100</v>
      </c>
      <c r="B12" s="12"/>
      <c r="C12" s="12"/>
      <c r="D12" s="12"/>
      <c r="E12" s="12"/>
      <c r="F12" s="12"/>
    </row>
    <row r="13" spans="1:9" ht="15.75" thickBot="1" x14ac:dyDescent="0.3">
      <c r="A13" s="40"/>
      <c r="B13" s="12"/>
      <c r="C13" s="12"/>
      <c r="D13" s="12"/>
      <c r="E13" s="12"/>
      <c r="F13" s="12"/>
    </row>
    <row r="14" spans="1:9" ht="24" customHeight="1" thickBot="1" x14ac:dyDescent="0.3">
      <c r="A14" s="38" t="s">
        <v>97</v>
      </c>
      <c r="B14" s="48" t="s">
        <v>96</v>
      </c>
      <c r="C14" s="49"/>
      <c r="D14" s="49"/>
      <c r="E14" s="49"/>
      <c r="F14" s="50"/>
    </row>
    <row r="15" spans="1:9" x14ac:dyDescent="0.25">
      <c r="A15" s="37"/>
      <c r="B15" s="36"/>
      <c r="C15" s="36"/>
      <c r="D15" s="36"/>
      <c r="E15" s="36"/>
      <c r="F15" s="36"/>
    </row>
    <row r="16" spans="1:9" ht="30" x14ac:dyDescent="0.25">
      <c r="A16" s="35" t="s">
        <v>95</v>
      </c>
      <c r="B16" s="34" t="s">
        <v>94</v>
      </c>
      <c r="C16" s="34" t="s">
        <v>93</v>
      </c>
      <c r="D16" s="34" t="s">
        <v>92</v>
      </c>
      <c r="E16" s="34" t="s">
        <v>91</v>
      </c>
      <c r="F16" s="34" t="s">
        <v>90</v>
      </c>
    </row>
    <row r="17" spans="1:7" ht="15.75" thickBot="1" x14ac:dyDescent="0.3">
      <c r="A17" s="33"/>
      <c r="B17" s="32" t="s">
        <v>89</v>
      </c>
      <c r="C17" s="32" t="s">
        <v>88</v>
      </c>
      <c r="D17" s="32" t="s">
        <v>87</v>
      </c>
      <c r="E17" s="32" t="s">
        <v>86</v>
      </c>
      <c r="F17" s="32" t="s">
        <v>85</v>
      </c>
    </row>
    <row r="18" spans="1:7" ht="15.75" thickBot="1" x14ac:dyDescent="0.3">
      <c r="A18" s="31"/>
      <c r="B18" s="30"/>
      <c r="C18" s="30"/>
      <c r="D18" s="30"/>
      <c r="E18" s="30"/>
      <c r="F18" s="30"/>
    </row>
    <row r="19" spans="1:7" ht="20.25" customHeight="1" thickBot="1" x14ac:dyDescent="0.3">
      <c r="A19" s="14" t="s">
        <v>84</v>
      </c>
      <c r="B19" s="13">
        <v>341041768475.0968</v>
      </c>
      <c r="C19" s="13">
        <v>8095474059.5</v>
      </c>
      <c r="D19" s="13">
        <v>0</v>
      </c>
      <c r="E19" s="13">
        <v>70371257537.209976</v>
      </c>
      <c r="F19" s="13">
        <v>419508500071.80682</v>
      </c>
      <c r="G19" s="12"/>
    </row>
    <row r="20" spans="1:7" x14ac:dyDescent="0.25">
      <c r="A20" s="19" t="s">
        <v>83</v>
      </c>
      <c r="B20" s="21">
        <v>223869808326.5368</v>
      </c>
      <c r="C20" s="21">
        <v>5217741451.1900005</v>
      </c>
      <c r="D20" s="21">
        <v>0</v>
      </c>
      <c r="E20" s="21">
        <v>16787449538.030001</v>
      </c>
      <c r="F20" s="21">
        <v>245874999315.75681</v>
      </c>
      <c r="G20" s="12"/>
    </row>
    <row r="21" spans="1:7" x14ac:dyDescent="0.25">
      <c r="A21" s="19" t="s">
        <v>82</v>
      </c>
      <c r="B21" s="6">
        <v>58299523773.780006</v>
      </c>
      <c r="C21" s="6">
        <v>1315148602.4200001</v>
      </c>
      <c r="D21" s="6">
        <v>0</v>
      </c>
      <c r="E21" s="6">
        <v>14900254764.110001</v>
      </c>
      <c r="F21" s="6">
        <v>74514927140.309998</v>
      </c>
      <c r="G21" s="12"/>
    </row>
    <row r="22" spans="1:7" x14ac:dyDescent="0.25">
      <c r="A22" s="19" t="s">
        <v>81</v>
      </c>
      <c r="B22" s="46">
        <v>165570284552.75681</v>
      </c>
      <c r="C22" s="46">
        <v>3902592848.7700005</v>
      </c>
      <c r="D22" s="46">
        <v>0</v>
      </c>
      <c r="E22" s="46">
        <v>1887194773.9200001</v>
      </c>
      <c r="F22" s="6">
        <v>171360072175.44681</v>
      </c>
      <c r="G22" s="12"/>
    </row>
    <row r="23" spans="1:7" x14ac:dyDescent="0.25">
      <c r="A23" s="19" t="s">
        <v>80</v>
      </c>
      <c r="B23" s="29">
        <v>0</v>
      </c>
      <c r="C23" s="29">
        <v>657824433.28000009</v>
      </c>
      <c r="D23" s="29">
        <v>0</v>
      </c>
      <c r="E23" s="29">
        <v>53583807999.179977</v>
      </c>
      <c r="F23" s="29">
        <v>54241632432.459976</v>
      </c>
      <c r="G23" s="12"/>
    </row>
    <row r="24" spans="1:7" x14ac:dyDescent="0.25">
      <c r="A24" s="19" t="s">
        <v>79</v>
      </c>
      <c r="B24" s="25">
        <v>94603990044.509995</v>
      </c>
      <c r="C24" s="25">
        <v>2218249927.8899994</v>
      </c>
      <c r="D24" s="25">
        <v>0</v>
      </c>
      <c r="E24" s="25">
        <v>0</v>
      </c>
      <c r="F24" s="25">
        <v>96822239972.399994</v>
      </c>
      <c r="G24" s="12"/>
    </row>
    <row r="25" spans="1:7" x14ac:dyDescent="0.25">
      <c r="A25" s="20" t="s">
        <v>78</v>
      </c>
      <c r="B25" s="27">
        <v>81973859213.409988</v>
      </c>
      <c r="C25" s="27">
        <v>0</v>
      </c>
      <c r="D25" s="27">
        <v>0</v>
      </c>
      <c r="E25" s="27">
        <v>0</v>
      </c>
      <c r="F25" s="27">
        <v>81973859213.409988</v>
      </c>
      <c r="G25" s="12"/>
    </row>
    <row r="26" spans="1:7" x14ac:dyDescent="0.25">
      <c r="A26" s="20" t="s">
        <v>77</v>
      </c>
      <c r="B26" s="5">
        <v>3186048218.9100065</v>
      </c>
      <c r="C26" s="5">
        <v>246040003.57999995</v>
      </c>
      <c r="D26" s="5">
        <v>0</v>
      </c>
      <c r="E26" s="5">
        <v>0</v>
      </c>
      <c r="F26" s="5">
        <v>3432088222.4900064</v>
      </c>
      <c r="G26" s="12"/>
    </row>
    <row r="27" spans="1:7" x14ac:dyDescent="0.25">
      <c r="A27" s="20" t="s">
        <v>76</v>
      </c>
      <c r="B27" s="5">
        <v>425138861.84000009</v>
      </c>
      <c r="C27" s="5">
        <v>46034583.469999999</v>
      </c>
      <c r="D27" s="5">
        <v>0</v>
      </c>
      <c r="E27" s="5">
        <v>0</v>
      </c>
      <c r="F27" s="5">
        <v>471173445.31000006</v>
      </c>
      <c r="G27" s="12"/>
    </row>
    <row r="28" spans="1:7" x14ac:dyDescent="0.25">
      <c r="A28" s="20" t="s">
        <v>75</v>
      </c>
      <c r="B28" s="5">
        <v>4883836964.329999</v>
      </c>
      <c r="C28" s="5">
        <v>981466583.80999982</v>
      </c>
      <c r="D28" s="5">
        <v>0</v>
      </c>
      <c r="E28" s="5">
        <v>0</v>
      </c>
      <c r="F28" s="5">
        <v>5865303548.1399984</v>
      </c>
      <c r="G28" s="12"/>
    </row>
    <row r="29" spans="1:7" x14ac:dyDescent="0.25">
      <c r="A29" s="20" t="s">
        <v>74</v>
      </c>
      <c r="B29" s="5">
        <v>788686.1100000001</v>
      </c>
      <c r="C29" s="5">
        <v>0</v>
      </c>
      <c r="D29" s="5">
        <v>0</v>
      </c>
      <c r="E29" s="5">
        <v>0</v>
      </c>
      <c r="F29" s="5">
        <v>788686.1100000001</v>
      </c>
      <c r="G29" s="12"/>
    </row>
    <row r="30" spans="1:7" x14ac:dyDescent="0.25">
      <c r="A30" s="20" t="s">
        <v>73</v>
      </c>
      <c r="B30" s="5">
        <v>4134318099.9099998</v>
      </c>
      <c r="C30" s="5">
        <v>944708757.02999997</v>
      </c>
      <c r="D30" s="5">
        <v>0</v>
      </c>
      <c r="E30" s="5">
        <v>0</v>
      </c>
      <c r="F30" s="5">
        <v>5079026856.9399996</v>
      </c>
      <c r="G30" s="12"/>
    </row>
    <row r="31" spans="1:7" x14ac:dyDescent="0.25">
      <c r="A31" s="19" t="s">
        <v>72</v>
      </c>
      <c r="B31" s="25">
        <v>7561755353.3899927</v>
      </c>
      <c r="C31" s="25">
        <v>34695</v>
      </c>
      <c r="D31" s="25">
        <v>0</v>
      </c>
      <c r="E31" s="25">
        <v>0</v>
      </c>
      <c r="F31" s="25">
        <v>7561790048.3899927</v>
      </c>
      <c r="G31" s="12"/>
    </row>
    <row r="32" spans="1:7" x14ac:dyDescent="0.25">
      <c r="A32" s="19" t="s">
        <v>71</v>
      </c>
      <c r="B32" s="25">
        <v>13084283568.790007</v>
      </c>
      <c r="C32" s="25">
        <v>1623552.1400000001</v>
      </c>
      <c r="D32" s="25">
        <v>0</v>
      </c>
      <c r="E32" s="25">
        <v>0</v>
      </c>
      <c r="F32" s="25">
        <v>13085907120.930006</v>
      </c>
      <c r="G32" s="12"/>
    </row>
    <row r="33" spans="1:7" x14ac:dyDescent="0.25">
      <c r="A33" s="19" t="s">
        <v>70</v>
      </c>
      <c r="B33" s="25">
        <v>1921931181.8699999</v>
      </c>
      <c r="C33" s="25">
        <v>0</v>
      </c>
      <c r="D33" s="25">
        <v>0</v>
      </c>
      <c r="E33" s="25">
        <v>0</v>
      </c>
      <c r="F33" s="29">
        <v>1921931181.8699999</v>
      </c>
      <c r="G33" s="12"/>
    </row>
    <row r="34" spans="1:7" x14ac:dyDescent="0.25">
      <c r="A34" s="28" t="s">
        <v>69</v>
      </c>
      <c r="B34" s="6">
        <v>0</v>
      </c>
      <c r="C34" s="6">
        <v>0</v>
      </c>
      <c r="D34" s="6">
        <v>0</v>
      </c>
      <c r="E34" s="6">
        <v>0</v>
      </c>
      <c r="F34" s="29">
        <v>0</v>
      </c>
      <c r="G34" s="12"/>
    </row>
    <row r="35" spans="1:7" x14ac:dyDescent="0.25">
      <c r="A35" s="28" t="s">
        <v>68</v>
      </c>
      <c r="B35" s="6">
        <v>1921931181.8699999</v>
      </c>
      <c r="C35" s="6">
        <v>0</v>
      </c>
      <c r="D35" s="6">
        <v>0</v>
      </c>
      <c r="E35" s="6">
        <v>0</v>
      </c>
      <c r="F35" s="6">
        <v>1921931181.8699999</v>
      </c>
      <c r="G35" s="12"/>
    </row>
    <row r="36" spans="1:7" x14ac:dyDescent="0.25">
      <c r="A36" s="28" t="s">
        <v>67</v>
      </c>
      <c r="B36" s="6">
        <v>1317335512.5</v>
      </c>
      <c r="C36" s="6">
        <v>0</v>
      </c>
      <c r="D36" s="6">
        <v>0</v>
      </c>
      <c r="E36" s="6">
        <v>0</v>
      </c>
      <c r="F36" s="6">
        <v>1317335512.5</v>
      </c>
      <c r="G36" s="12"/>
    </row>
    <row r="37" spans="1:7" x14ac:dyDescent="0.25">
      <c r="A37" s="28" t="s">
        <v>66</v>
      </c>
      <c r="B37" s="6">
        <v>4595669.37</v>
      </c>
      <c r="C37" s="6">
        <v>0</v>
      </c>
      <c r="D37" s="6">
        <v>0</v>
      </c>
      <c r="E37" s="6">
        <v>0</v>
      </c>
      <c r="F37" s="6">
        <v>4595669.37</v>
      </c>
      <c r="G37" s="12"/>
    </row>
    <row r="38" spans="1:7" ht="15.75" thickBot="1" x14ac:dyDescent="0.3">
      <c r="A38" s="28" t="s">
        <v>65</v>
      </c>
      <c r="B38" s="6">
        <v>600000000</v>
      </c>
      <c r="C38" s="6">
        <v>0</v>
      </c>
      <c r="D38" s="6">
        <v>0</v>
      </c>
      <c r="E38" s="6">
        <v>0</v>
      </c>
      <c r="F38" s="6">
        <v>600000000</v>
      </c>
      <c r="G38" s="12"/>
    </row>
    <row r="39" spans="1:7" ht="15.75" thickBot="1" x14ac:dyDescent="0.3">
      <c r="A39" s="14" t="s">
        <v>64</v>
      </c>
      <c r="B39" s="13">
        <v>309104660911.40002</v>
      </c>
      <c r="C39" s="13">
        <v>11784276031.280001</v>
      </c>
      <c r="D39" s="13">
        <v>0</v>
      </c>
      <c r="E39" s="13">
        <v>106990315214.42001</v>
      </c>
      <c r="F39" s="13">
        <v>427879252157.09998</v>
      </c>
      <c r="G39" s="12"/>
    </row>
    <row r="40" spans="1:7" x14ac:dyDescent="0.25">
      <c r="A40" s="19" t="s">
        <v>63</v>
      </c>
      <c r="B40" s="18">
        <v>216603805603.70001</v>
      </c>
      <c r="C40" s="18">
        <v>11700304634.380001</v>
      </c>
      <c r="D40" s="18">
        <v>0</v>
      </c>
      <c r="E40" s="18">
        <v>1134024640.1400001</v>
      </c>
      <c r="F40" s="18">
        <v>229438134878.21997</v>
      </c>
      <c r="G40" s="12"/>
    </row>
    <row r="41" spans="1:7" x14ac:dyDescent="0.25">
      <c r="A41" s="20" t="s">
        <v>62</v>
      </c>
      <c r="B41" s="5">
        <v>193875553048.13998</v>
      </c>
      <c r="C41" s="5">
        <v>6950419429.829999</v>
      </c>
      <c r="D41" s="5">
        <v>0</v>
      </c>
      <c r="E41" s="5">
        <v>1022240855.3000002</v>
      </c>
      <c r="F41" s="5">
        <v>201848213333.26996</v>
      </c>
      <c r="G41" s="12"/>
    </row>
    <row r="42" spans="1:7" x14ac:dyDescent="0.25">
      <c r="A42" s="20" t="s">
        <v>61</v>
      </c>
      <c r="B42" s="5">
        <v>22728201731.710014</v>
      </c>
      <c r="C42" s="5">
        <v>4749885204.5500011</v>
      </c>
      <c r="D42" s="5">
        <v>0</v>
      </c>
      <c r="E42" s="5">
        <v>111783784.83999994</v>
      </c>
      <c r="F42" s="5">
        <v>27589870721.100018</v>
      </c>
      <c r="G42" s="12"/>
    </row>
    <row r="43" spans="1:7" x14ac:dyDescent="0.25">
      <c r="A43" s="20" t="s">
        <v>60</v>
      </c>
      <c r="B43" s="5">
        <v>50823.85</v>
      </c>
      <c r="C43" s="5">
        <v>0</v>
      </c>
      <c r="D43" s="5">
        <v>0</v>
      </c>
      <c r="E43" s="5">
        <v>0</v>
      </c>
      <c r="F43" s="5">
        <v>50823.85</v>
      </c>
      <c r="G43" s="12"/>
    </row>
    <row r="44" spans="1:7" x14ac:dyDescent="0.25">
      <c r="A44" s="19" t="s">
        <v>59</v>
      </c>
      <c r="B44" s="18">
        <v>41148183.340000004</v>
      </c>
      <c r="C44" s="18">
        <v>0</v>
      </c>
      <c r="D44" s="18">
        <v>0</v>
      </c>
      <c r="E44" s="18">
        <v>0</v>
      </c>
      <c r="F44" s="18">
        <v>41148183.340000004</v>
      </c>
      <c r="G44" s="12"/>
    </row>
    <row r="45" spans="1:7" x14ac:dyDescent="0.25">
      <c r="A45" s="20" t="s">
        <v>58</v>
      </c>
      <c r="B45" s="27">
        <v>41148183.340000004</v>
      </c>
      <c r="C45" s="27">
        <v>0</v>
      </c>
      <c r="D45" s="27">
        <v>0</v>
      </c>
      <c r="E45" s="27">
        <v>0</v>
      </c>
      <c r="F45" s="27">
        <v>41148183.340000004</v>
      </c>
      <c r="G45" s="12"/>
    </row>
    <row r="46" spans="1:7" x14ac:dyDescent="0.25">
      <c r="A46" s="20" t="s">
        <v>57</v>
      </c>
      <c r="B46" s="26">
        <v>0</v>
      </c>
      <c r="C46" s="26">
        <v>0</v>
      </c>
      <c r="D46" s="26">
        <v>0</v>
      </c>
      <c r="E46" s="26">
        <v>0</v>
      </c>
      <c r="F46" s="5">
        <v>0</v>
      </c>
      <c r="G46" s="12"/>
    </row>
    <row r="47" spans="1:7" x14ac:dyDescent="0.25">
      <c r="A47" s="19" t="s">
        <v>56</v>
      </c>
      <c r="B47" s="25">
        <v>583304926.44000006</v>
      </c>
      <c r="C47" s="25">
        <v>0</v>
      </c>
      <c r="D47" s="25">
        <v>0</v>
      </c>
      <c r="E47" s="25">
        <v>105825401831.60002</v>
      </c>
      <c r="F47" s="25">
        <v>106408706758.04002</v>
      </c>
      <c r="G47" s="12"/>
    </row>
    <row r="48" spans="1:7" x14ac:dyDescent="0.25">
      <c r="A48" s="19" t="s">
        <v>55</v>
      </c>
      <c r="B48" s="18">
        <v>7252371.0900000008</v>
      </c>
      <c r="C48" s="18">
        <v>12133896.9</v>
      </c>
      <c r="D48" s="18"/>
      <c r="E48" s="18">
        <v>1320.51</v>
      </c>
      <c r="F48" s="18">
        <v>19387588.500000004</v>
      </c>
      <c r="G48" s="12"/>
    </row>
    <row r="49" spans="1:9" x14ac:dyDescent="0.25">
      <c r="A49" s="19" t="s">
        <v>54</v>
      </c>
      <c r="B49" s="18">
        <v>91869149826.830002</v>
      </c>
      <c r="C49" s="18">
        <v>71837500</v>
      </c>
      <c r="D49" s="18">
        <v>0</v>
      </c>
      <c r="E49" s="18">
        <v>30887422.170000002</v>
      </c>
      <c r="F49" s="18">
        <v>91971874749</v>
      </c>
      <c r="G49" s="12"/>
    </row>
    <row r="50" spans="1:9" x14ac:dyDescent="0.25">
      <c r="A50" s="20" t="s">
        <v>35</v>
      </c>
      <c r="B50" s="5">
        <v>16811042517.460001</v>
      </c>
      <c r="C50" s="5">
        <v>71837500</v>
      </c>
      <c r="D50" s="5">
        <v>0</v>
      </c>
      <c r="E50" s="5">
        <v>30887422.170000002</v>
      </c>
      <c r="F50" s="5">
        <v>16913767439.630001</v>
      </c>
      <c r="G50" s="12"/>
    </row>
    <row r="51" spans="1:9" x14ac:dyDescent="0.25">
      <c r="A51" s="24" t="s">
        <v>53</v>
      </c>
      <c r="B51" s="5">
        <v>5119267871.3400002</v>
      </c>
      <c r="C51" s="5">
        <v>0</v>
      </c>
      <c r="D51" s="5">
        <v>0</v>
      </c>
      <c r="E51" s="5">
        <v>30887422.170000002</v>
      </c>
      <c r="F51" s="5">
        <v>5150155293.5100002</v>
      </c>
      <c r="G51" s="12"/>
    </row>
    <row r="52" spans="1:9" x14ac:dyDescent="0.25">
      <c r="A52" s="24" t="s">
        <v>52</v>
      </c>
      <c r="B52" s="5">
        <v>22008377.259999998</v>
      </c>
      <c r="C52" s="5">
        <v>0</v>
      </c>
      <c r="D52" s="5">
        <v>0</v>
      </c>
      <c r="E52" s="5">
        <v>0</v>
      </c>
      <c r="F52" s="5">
        <v>22008377.259999998</v>
      </c>
      <c r="G52" s="12"/>
    </row>
    <row r="53" spans="1:9" x14ac:dyDescent="0.25">
      <c r="A53" s="20" t="s">
        <v>51</v>
      </c>
      <c r="B53" s="5">
        <v>1152756180.8599987</v>
      </c>
      <c r="C53" s="5">
        <v>71837500</v>
      </c>
      <c r="D53" s="5">
        <v>0</v>
      </c>
      <c r="E53" s="5">
        <v>0</v>
      </c>
      <c r="F53" s="5">
        <v>1224593680.8599987</v>
      </c>
      <c r="G53" s="12"/>
    </row>
    <row r="54" spans="1:9" x14ac:dyDescent="0.25">
      <c r="A54" s="20" t="s">
        <v>50</v>
      </c>
      <c r="B54" s="5">
        <v>10314891106.810001</v>
      </c>
      <c r="C54" s="5">
        <v>0</v>
      </c>
      <c r="D54" s="5">
        <v>0</v>
      </c>
      <c r="E54" s="5">
        <v>0</v>
      </c>
      <c r="F54" s="5">
        <v>10314891106.810001</v>
      </c>
      <c r="G54" s="12"/>
    </row>
    <row r="55" spans="1:9" x14ac:dyDescent="0.25">
      <c r="A55" s="20" t="s">
        <v>49</v>
      </c>
      <c r="B55" s="5">
        <v>202118981.19</v>
      </c>
      <c r="C55" s="5">
        <v>0</v>
      </c>
      <c r="D55" s="5">
        <v>0</v>
      </c>
      <c r="E55" s="5">
        <v>0</v>
      </c>
      <c r="F55" s="5">
        <v>202118981.19</v>
      </c>
      <c r="G55" s="12"/>
    </row>
    <row r="56" spans="1:9" x14ac:dyDescent="0.25">
      <c r="A56" s="20" t="s">
        <v>34</v>
      </c>
      <c r="B56" s="5">
        <v>75058107309.369995</v>
      </c>
      <c r="C56" s="5">
        <v>0</v>
      </c>
      <c r="D56" s="5">
        <v>0</v>
      </c>
      <c r="E56" s="5">
        <v>0</v>
      </c>
      <c r="F56" s="5">
        <v>75058107309.369995</v>
      </c>
      <c r="G56" s="12"/>
    </row>
    <row r="57" spans="1:9" x14ac:dyDescent="0.25">
      <c r="A57" s="20" t="s">
        <v>48</v>
      </c>
      <c r="B57" s="5">
        <v>44274573615.449997</v>
      </c>
      <c r="C57" s="5">
        <v>0</v>
      </c>
      <c r="D57" s="5">
        <v>0</v>
      </c>
      <c r="E57" s="5">
        <v>0</v>
      </c>
      <c r="F57" s="5">
        <v>44274573615.449997</v>
      </c>
      <c r="G57" s="12"/>
    </row>
    <row r="58" spans="1:9" x14ac:dyDescent="0.25">
      <c r="A58" s="20" t="s">
        <v>47</v>
      </c>
      <c r="B58" s="5">
        <v>1877529309.6099999</v>
      </c>
      <c r="C58" s="5">
        <v>0</v>
      </c>
      <c r="D58" s="5">
        <v>0</v>
      </c>
      <c r="E58" s="5">
        <v>0</v>
      </c>
      <c r="F58" s="5">
        <v>1877529309.6099999</v>
      </c>
      <c r="G58" s="12"/>
    </row>
    <row r="59" spans="1:9" x14ac:dyDescent="0.25">
      <c r="A59" s="20" t="s">
        <v>46</v>
      </c>
      <c r="B59" s="5">
        <v>28906004384.310001</v>
      </c>
      <c r="C59" s="5">
        <v>0</v>
      </c>
      <c r="D59" s="5">
        <v>0</v>
      </c>
      <c r="E59" s="5">
        <v>0</v>
      </c>
      <c r="F59" s="5">
        <v>28906004384.310001</v>
      </c>
      <c r="G59" s="12"/>
    </row>
    <row r="60" spans="1:9" ht="15.75" thickBot="1" x14ac:dyDescent="0.3">
      <c r="A60" s="23" t="s">
        <v>31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12"/>
    </row>
    <row r="61" spans="1:9" ht="15.75" thickBot="1" x14ac:dyDescent="0.3">
      <c r="A61" s="14" t="s">
        <v>45</v>
      </c>
      <c r="B61" s="13">
        <v>31937107563.696777</v>
      </c>
      <c r="C61" s="13">
        <v>-3688801971.7800007</v>
      </c>
      <c r="D61" s="13">
        <v>0</v>
      </c>
      <c r="E61" s="13">
        <v>-36619057677.210037</v>
      </c>
      <c r="F61" s="13">
        <v>-8370752085.2931519</v>
      </c>
      <c r="G61" s="12"/>
      <c r="H61" s="12"/>
      <c r="I61" s="12"/>
    </row>
    <row r="62" spans="1:9" ht="15.75" thickBot="1" x14ac:dyDescent="0.3">
      <c r="A62" s="14" t="s">
        <v>44</v>
      </c>
      <c r="B62" s="13">
        <v>74931071.310000002</v>
      </c>
      <c r="C62" s="13">
        <v>108890463.63000001</v>
      </c>
      <c r="D62" s="13">
        <v>0</v>
      </c>
      <c r="E62" s="13">
        <v>0</v>
      </c>
      <c r="F62" s="13">
        <v>183821534.94</v>
      </c>
      <c r="G62" s="12"/>
    </row>
    <row r="63" spans="1:9" x14ac:dyDescent="0.25">
      <c r="A63" s="19" t="s">
        <v>43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12"/>
    </row>
    <row r="64" spans="1:9" x14ac:dyDescent="0.25">
      <c r="A64" s="19" t="s">
        <v>42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12"/>
    </row>
    <row r="65" spans="1:7" x14ac:dyDescent="0.25">
      <c r="A65" s="20" t="s">
        <v>35</v>
      </c>
      <c r="B65" s="6"/>
      <c r="C65" s="6"/>
      <c r="D65" s="6"/>
      <c r="E65" s="6"/>
      <c r="F65" s="6">
        <v>0</v>
      </c>
      <c r="G65" s="12"/>
    </row>
    <row r="66" spans="1:7" x14ac:dyDescent="0.25">
      <c r="A66" s="20" t="s">
        <v>34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  <c r="G66" s="12"/>
    </row>
    <row r="67" spans="1:7" x14ac:dyDescent="0.25">
      <c r="A67" s="20" t="s">
        <v>41</v>
      </c>
      <c r="B67" s="5">
        <v>0</v>
      </c>
      <c r="C67" s="6"/>
      <c r="D67" s="6"/>
      <c r="E67" s="6"/>
      <c r="F67" s="6">
        <v>0</v>
      </c>
      <c r="G67" s="12"/>
    </row>
    <row r="68" spans="1:7" x14ac:dyDescent="0.25">
      <c r="A68" s="20" t="s">
        <v>40</v>
      </c>
      <c r="B68" s="6"/>
      <c r="C68" s="6"/>
      <c r="D68" s="6"/>
      <c r="E68" s="6"/>
      <c r="F68" s="6">
        <v>0</v>
      </c>
      <c r="G68" s="12"/>
    </row>
    <row r="69" spans="1:7" x14ac:dyDescent="0.25">
      <c r="A69" s="20" t="s">
        <v>39</v>
      </c>
      <c r="B69" s="6"/>
      <c r="C69" s="5">
        <v>0</v>
      </c>
      <c r="D69" s="6"/>
      <c r="E69" s="6"/>
      <c r="F69" s="6">
        <v>0</v>
      </c>
      <c r="G69" s="12"/>
    </row>
    <row r="70" spans="1:7" x14ac:dyDescent="0.25">
      <c r="A70" s="23" t="s">
        <v>31</v>
      </c>
      <c r="B70" s="6"/>
      <c r="C70" s="6"/>
      <c r="D70" s="6"/>
      <c r="E70" s="6"/>
      <c r="F70" s="6">
        <v>0</v>
      </c>
      <c r="G70" s="12"/>
    </row>
    <row r="71" spans="1:7" ht="15.75" thickBot="1" x14ac:dyDescent="0.3">
      <c r="A71" s="19" t="s">
        <v>21</v>
      </c>
      <c r="B71" s="22">
        <v>74931071.310000002</v>
      </c>
      <c r="C71" s="22">
        <v>108890463.63000001</v>
      </c>
      <c r="D71" s="22">
        <v>0</v>
      </c>
      <c r="E71" s="22">
        <v>0</v>
      </c>
      <c r="F71" s="22">
        <v>183821534.94</v>
      </c>
      <c r="G71" s="12"/>
    </row>
    <row r="72" spans="1:7" ht="15.75" thickBot="1" x14ac:dyDescent="0.3">
      <c r="A72" s="14" t="s">
        <v>38</v>
      </c>
      <c r="B72" s="13">
        <v>4497748170.6099997</v>
      </c>
      <c r="C72" s="13">
        <v>858118822.22000003</v>
      </c>
      <c r="D72" s="13">
        <v>0</v>
      </c>
      <c r="E72" s="13">
        <v>14089870.15</v>
      </c>
      <c r="F72" s="13">
        <v>5369956862.9799995</v>
      </c>
      <c r="G72" s="12"/>
    </row>
    <row r="73" spans="1:7" x14ac:dyDescent="0.25">
      <c r="A73" s="19" t="s">
        <v>37</v>
      </c>
      <c r="B73" s="21">
        <v>919248530.08999991</v>
      </c>
      <c r="C73" s="21">
        <v>835418822.22000003</v>
      </c>
      <c r="D73" s="21">
        <v>0</v>
      </c>
      <c r="E73" s="21">
        <v>14089870.15</v>
      </c>
      <c r="F73" s="21">
        <v>1768757222.46</v>
      </c>
      <c r="G73" s="12"/>
    </row>
    <row r="74" spans="1:7" x14ac:dyDescent="0.25">
      <c r="A74" s="19" t="s">
        <v>36</v>
      </c>
      <c r="B74" s="18">
        <v>3578499640.52</v>
      </c>
      <c r="C74" s="18">
        <v>22400000</v>
      </c>
      <c r="D74" s="18">
        <v>0</v>
      </c>
      <c r="E74" s="18">
        <v>0</v>
      </c>
      <c r="F74" s="18">
        <v>3600899640.52</v>
      </c>
      <c r="G74" s="12"/>
    </row>
    <row r="75" spans="1:7" x14ac:dyDescent="0.25">
      <c r="A75" s="20" t="s">
        <v>35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12"/>
    </row>
    <row r="76" spans="1:7" x14ac:dyDescent="0.25">
      <c r="A76" s="20" t="s">
        <v>34</v>
      </c>
      <c r="B76" s="5">
        <v>3578499640.52</v>
      </c>
      <c r="C76" s="5">
        <v>22400000</v>
      </c>
      <c r="D76" s="5">
        <v>0</v>
      </c>
      <c r="E76" s="5">
        <v>0</v>
      </c>
      <c r="F76" s="5">
        <v>3600899640.52</v>
      </c>
      <c r="G76" s="12"/>
    </row>
    <row r="77" spans="1:7" x14ac:dyDescent="0.25">
      <c r="A77" s="20" t="s">
        <v>33</v>
      </c>
      <c r="B77" s="5">
        <v>3578499640.52</v>
      </c>
      <c r="C77" s="5">
        <v>22400000</v>
      </c>
      <c r="D77" s="5">
        <v>0</v>
      </c>
      <c r="E77" s="5">
        <v>0</v>
      </c>
      <c r="F77" s="5">
        <v>3600899640.52</v>
      </c>
      <c r="G77" s="12"/>
    </row>
    <row r="78" spans="1:7" x14ac:dyDescent="0.25">
      <c r="A78" s="20" t="s">
        <v>32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12"/>
    </row>
    <row r="79" spans="1:7" x14ac:dyDescent="0.25">
      <c r="A79" s="20" t="s">
        <v>31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12"/>
    </row>
    <row r="80" spans="1:7" ht="15.75" thickBot="1" x14ac:dyDescent="0.3">
      <c r="A80" s="19" t="s">
        <v>30</v>
      </c>
      <c r="B80" s="6">
        <v>0</v>
      </c>
      <c r="C80" s="6">
        <v>300000</v>
      </c>
      <c r="D80" s="6">
        <v>0</v>
      </c>
      <c r="E80" s="6">
        <v>0</v>
      </c>
      <c r="F80" s="18">
        <v>300000</v>
      </c>
      <c r="G80" s="12"/>
    </row>
    <row r="81" spans="1:9" ht="15.75" thickBot="1" x14ac:dyDescent="0.3">
      <c r="A81" s="14" t="s">
        <v>29</v>
      </c>
      <c r="B81" s="13">
        <v>341116699546.4068</v>
      </c>
      <c r="C81" s="13">
        <v>8204364523.1300001</v>
      </c>
      <c r="D81" s="13">
        <v>0</v>
      </c>
      <c r="E81" s="13">
        <v>70371257537.209976</v>
      </c>
      <c r="F81" s="13">
        <v>419692321606.74683</v>
      </c>
      <c r="G81" s="12"/>
      <c r="H81" s="12"/>
      <c r="I81" s="12"/>
    </row>
    <row r="82" spans="1:9" ht="15.75" thickBot="1" x14ac:dyDescent="0.3">
      <c r="A82" s="14" t="s">
        <v>28</v>
      </c>
      <c r="B82" s="13">
        <v>313602409082.01001</v>
      </c>
      <c r="C82" s="13">
        <v>12642394853.5</v>
      </c>
      <c r="D82" s="13">
        <v>0</v>
      </c>
      <c r="E82" s="13">
        <v>107004405084.57001</v>
      </c>
      <c r="F82" s="13">
        <v>433249209020.07996</v>
      </c>
      <c r="G82" s="12"/>
      <c r="H82" s="12"/>
      <c r="I82" s="12"/>
    </row>
    <row r="83" spans="1:9" ht="15.75" thickBot="1" x14ac:dyDescent="0.3">
      <c r="A83" s="14" t="s">
        <v>27</v>
      </c>
      <c r="B83" s="13">
        <v>313561260898.66998</v>
      </c>
      <c r="C83" s="13">
        <v>12642394853.5</v>
      </c>
      <c r="D83" s="13">
        <v>0</v>
      </c>
      <c r="E83" s="13">
        <v>107004405084.57001</v>
      </c>
      <c r="F83" s="13">
        <v>433208060836.73993</v>
      </c>
      <c r="G83" s="12"/>
      <c r="H83" s="12"/>
      <c r="I83" s="12"/>
    </row>
    <row r="84" spans="1:9" ht="15.75" thickBot="1" x14ac:dyDescent="0.3">
      <c r="A84" s="14" t="s">
        <v>26</v>
      </c>
      <c r="B84" s="13">
        <v>27514290464.39679</v>
      </c>
      <c r="C84" s="13">
        <v>-4438030330.3699999</v>
      </c>
      <c r="D84" s="13">
        <v>0</v>
      </c>
      <c r="E84" s="13">
        <v>-36633147547.360031</v>
      </c>
      <c r="F84" s="13">
        <v>-13556887413.33313</v>
      </c>
      <c r="G84" s="12"/>
      <c r="H84" s="12"/>
      <c r="I84" s="12"/>
    </row>
    <row r="85" spans="1:9" ht="15.75" thickBot="1" x14ac:dyDescent="0.3">
      <c r="B85" s="15"/>
      <c r="C85" s="15"/>
      <c r="D85" s="15"/>
      <c r="E85" s="15"/>
      <c r="F85" s="15"/>
    </row>
    <row r="86" spans="1:9" ht="15.75" thickBot="1" x14ac:dyDescent="0.3">
      <c r="A86" s="17" t="s">
        <v>25</v>
      </c>
      <c r="B86" s="13">
        <v>400000000</v>
      </c>
      <c r="C86" s="13">
        <v>5002646102.2699995</v>
      </c>
      <c r="D86" s="13">
        <v>0</v>
      </c>
      <c r="E86" s="13">
        <v>32800000000</v>
      </c>
      <c r="F86" s="13">
        <v>38202646102.269997</v>
      </c>
      <c r="H86" s="12"/>
    </row>
    <row r="87" spans="1:9" ht="15.75" thickBot="1" x14ac:dyDescent="0.3">
      <c r="A87" s="17" t="s">
        <v>24</v>
      </c>
      <c r="B87" s="16">
        <v>45475855411.670006</v>
      </c>
      <c r="C87" s="16">
        <v>400000000</v>
      </c>
      <c r="D87" s="16">
        <v>0</v>
      </c>
      <c r="E87" s="16">
        <v>0</v>
      </c>
      <c r="F87" s="16">
        <v>45875855411.670006</v>
      </c>
      <c r="H87" s="12"/>
    </row>
    <row r="88" spans="1:9" ht="15.75" thickBot="1" x14ac:dyDescent="0.3">
      <c r="A88" s="14" t="s">
        <v>23</v>
      </c>
      <c r="B88" s="16">
        <v>27555438647.736816</v>
      </c>
      <c r="C88" s="16">
        <v>-4438030330.3699999</v>
      </c>
      <c r="D88" s="16">
        <v>0</v>
      </c>
      <c r="E88" s="16">
        <v>-36633147547.360031</v>
      </c>
      <c r="F88" s="16">
        <v>-13515739229.993103</v>
      </c>
      <c r="H88" s="12"/>
    </row>
    <row r="89" spans="1:9" ht="15.75" thickBot="1" x14ac:dyDescent="0.3">
      <c r="B89" s="15"/>
      <c r="C89" s="15"/>
      <c r="D89" s="15"/>
      <c r="E89" s="15"/>
      <c r="F89" s="15"/>
    </row>
    <row r="90" spans="1:9" ht="15.75" thickBot="1" x14ac:dyDescent="0.3">
      <c r="A90" s="14" t="s">
        <v>22</v>
      </c>
      <c r="B90" s="13">
        <v>-17561564947.273216</v>
      </c>
      <c r="C90" s="13">
        <v>164615771.89999962</v>
      </c>
      <c r="D90" s="13">
        <v>0</v>
      </c>
      <c r="E90" s="13">
        <v>-3833147547.3600311</v>
      </c>
      <c r="F90" s="13">
        <v>-21230096722.733139</v>
      </c>
      <c r="G90" s="12"/>
      <c r="H90" s="12"/>
    </row>
    <row r="91" spans="1:9" ht="15.75" thickBot="1" x14ac:dyDescent="0.3">
      <c r="B91" s="2"/>
      <c r="C91" s="2"/>
      <c r="D91" s="2"/>
      <c r="E91" s="2"/>
      <c r="F91" s="2"/>
    </row>
    <row r="92" spans="1:9" ht="15.75" thickBot="1" x14ac:dyDescent="0.3">
      <c r="A92" s="4" t="s">
        <v>106</v>
      </c>
      <c r="B92" s="3">
        <v>7015949493.3500004</v>
      </c>
      <c r="C92" s="3">
        <v>0</v>
      </c>
      <c r="D92" s="3">
        <v>0</v>
      </c>
      <c r="E92" s="3">
        <v>0</v>
      </c>
      <c r="F92" s="3">
        <v>7015949493.3500004</v>
      </c>
    </row>
    <row r="93" spans="1:9" x14ac:dyDescent="0.25">
      <c r="A93" s="7" t="s">
        <v>21</v>
      </c>
      <c r="B93" s="10">
        <v>0</v>
      </c>
      <c r="C93" s="10">
        <v>0</v>
      </c>
      <c r="D93" s="10">
        <v>0</v>
      </c>
      <c r="E93" s="10">
        <v>0</v>
      </c>
      <c r="F93" s="10">
        <v>0</v>
      </c>
    </row>
    <row r="94" spans="1:9" x14ac:dyDescent="0.25">
      <c r="A94" s="8" t="s">
        <v>20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</row>
    <row r="95" spans="1:9" x14ac:dyDescent="0.25">
      <c r="A95" s="8" t="s">
        <v>19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</row>
    <row r="96" spans="1:9" x14ac:dyDescent="0.25">
      <c r="A96" s="8" t="s">
        <v>7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</row>
    <row r="97" spans="1:6" x14ac:dyDescent="0.25">
      <c r="A97" s="7" t="s">
        <v>18</v>
      </c>
      <c r="B97" s="9">
        <v>7015949493.3500004</v>
      </c>
      <c r="C97" s="9">
        <v>0</v>
      </c>
      <c r="D97" s="9">
        <v>0</v>
      </c>
      <c r="E97" s="9">
        <v>0</v>
      </c>
      <c r="F97" s="11">
        <v>7015949493.3500004</v>
      </c>
    </row>
    <row r="98" spans="1:6" x14ac:dyDescent="0.25">
      <c r="A98" s="8" t="s">
        <v>17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</row>
    <row r="99" spans="1:6" x14ac:dyDescent="0.25">
      <c r="A99" s="8" t="s">
        <v>16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</row>
    <row r="100" spans="1:6" x14ac:dyDescent="0.25">
      <c r="A100" s="8" t="s">
        <v>15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</row>
    <row r="101" spans="1:6" x14ac:dyDescent="0.25">
      <c r="A101" s="8" t="s">
        <v>14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</row>
    <row r="102" spans="1:6" x14ac:dyDescent="0.25">
      <c r="A102" s="8" t="s">
        <v>13</v>
      </c>
      <c r="B102" s="44">
        <v>7015949493.3500004</v>
      </c>
      <c r="C102" s="44">
        <v>0</v>
      </c>
      <c r="D102" s="44">
        <v>0</v>
      </c>
      <c r="E102" s="44">
        <v>0</v>
      </c>
      <c r="F102" s="44">
        <v>7015949493.3500004</v>
      </c>
    </row>
    <row r="103" spans="1:6" ht="15.75" thickBot="1" x14ac:dyDescent="0.3">
      <c r="A103" s="7" t="s">
        <v>12</v>
      </c>
      <c r="B103" s="6">
        <v>0</v>
      </c>
      <c r="C103" s="6">
        <v>0</v>
      </c>
      <c r="D103" s="6">
        <v>0</v>
      </c>
      <c r="E103" s="6">
        <v>0</v>
      </c>
      <c r="F103" s="5">
        <v>0</v>
      </c>
    </row>
    <row r="104" spans="1:6" ht="15.75" thickBot="1" x14ac:dyDescent="0.3">
      <c r="A104" s="4" t="s">
        <v>11</v>
      </c>
      <c r="B104" s="3">
        <v>196926760.37</v>
      </c>
      <c r="C104" s="3">
        <v>0</v>
      </c>
      <c r="D104" s="3">
        <v>0</v>
      </c>
      <c r="E104" s="3">
        <v>508144531.42000002</v>
      </c>
      <c r="F104" s="3">
        <v>705071291.78999996</v>
      </c>
    </row>
    <row r="105" spans="1:6" x14ac:dyDescent="0.25">
      <c r="A105" s="8" t="s">
        <v>10</v>
      </c>
      <c r="B105" s="10">
        <v>0</v>
      </c>
      <c r="C105" s="10">
        <v>0</v>
      </c>
      <c r="D105" s="10">
        <v>0</v>
      </c>
      <c r="E105" s="10">
        <v>0</v>
      </c>
      <c r="F105" s="10">
        <v>0</v>
      </c>
    </row>
    <row r="106" spans="1:6" x14ac:dyDescent="0.25">
      <c r="A106" s="8" t="s">
        <v>9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</row>
    <row r="107" spans="1:6" x14ac:dyDescent="0.25">
      <c r="A107" s="8" t="s">
        <v>8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</row>
    <row r="108" spans="1:6" x14ac:dyDescent="0.25">
      <c r="A108" s="8" t="s">
        <v>7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</row>
    <row r="109" spans="1:6" x14ac:dyDescent="0.25">
      <c r="A109" s="8" t="s">
        <v>6</v>
      </c>
      <c r="B109" s="9">
        <v>196926760.37</v>
      </c>
      <c r="C109" s="9">
        <v>0</v>
      </c>
      <c r="D109" s="9">
        <v>0</v>
      </c>
      <c r="E109" s="9">
        <v>508144531.42000002</v>
      </c>
      <c r="F109" s="9">
        <v>705071291.78999996</v>
      </c>
    </row>
    <row r="110" spans="1:6" x14ac:dyDescent="0.25">
      <c r="A110" s="8" t="s">
        <v>5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</row>
    <row r="111" spans="1:6" x14ac:dyDescent="0.25">
      <c r="A111" s="8" t="s">
        <v>4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</row>
    <row r="112" spans="1:6" x14ac:dyDescent="0.25">
      <c r="A112" s="8" t="s">
        <v>3</v>
      </c>
      <c r="B112" s="5">
        <v>196926760.37</v>
      </c>
      <c r="C112" s="5">
        <v>0</v>
      </c>
      <c r="D112" s="5">
        <v>0</v>
      </c>
      <c r="E112" s="5">
        <v>0</v>
      </c>
      <c r="F112" s="5">
        <v>196926760.37</v>
      </c>
    </row>
    <row r="113" spans="1:6" x14ac:dyDescent="0.25">
      <c r="A113" s="8" t="s">
        <v>2</v>
      </c>
      <c r="B113" s="5">
        <v>0</v>
      </c>
      <c r="C113" s="5">
        <v>0</v>
      </c>
      <c r="D113" s="5">
        <v>0</v>
      </c>
      <c r="E113" s="5">
        <v>508144531.42000002</v>
      </c>
      <c r="F113" s="5">
        <v>508144531.42000002</v>
      </c>
    </row>
    <row r="114" spans="1:6" ht="15.75" thickBot="1" x14ac:dyDescent="0.3">
      <c r="A114" s="7" t="s">
        <v>1</v>
      </c>
      <c r="B114" s="6">
        <v>0</v>
      </c>
      <c r="C114" s="6">
        <v>0</v>
      </c>
      <c r="D114" s="6">
        <v>0</v>
      </c>
      <c r="E114" s="6">
        <v>0</v>
      </c>
      <c r="F114" s="5">
        <v>0</v>
      </c>
    </row>
    <row r="115" spans="1:6" ht="15.75" thickBot="1" x14ac:dyDescent="0.3">
      <c r="A115" s="4" t="s">
        <v>0</v>
      </c>
      <c r="B115" s="3">
        <v>-10742542214.293217</v>
      </c>
      <c r="C115" s="3">
        <v>164615771.89999962</v>
      </c>
      <c r="D115" s="3">
        <v>0</v>
      </c>
      <c r="E115" s="3">
        <v>-4341292078.7800312</v>
      </c>
      <c r="F115" s="3">
        <v>-14919218521.173248</v>
      </c>
    </row>
    <row r="116" spans="1:6" ht="14.25" customHeight="1" x14ac:dyDescent="0.25">
      <c r="B116" s="2"/>
      <c r="C116" s="2"/>
      <c r="D116" s="2"/>
      <c r="E116" s="2"/>
      <c r="F116" s="2"/>
    </row>
  </sheetData>
  <mergeCells count="4">
    <mergeCell ref="A6:F6"/>
    <mergeCell ref="A7:F7"/>
    <mergeCell ref="A8:F8"/>
    <mergeCell ref="B14:F14"/>
  </mergeCells>
  <printOptions horizontalCentered="1" verticalCentered="1"/>
  <pageMargins left="0.75" right="0.75" top="1" bottom="1" header="0" footer="0"/>
  <pageSetup paperSize="9" scale="3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24B2A-BE76-413A-A187-2436808A0D33}">
  <sheetPr>
    <tabColor rgb="FFFFFF00"/>
    <pageSetUpPr fitToPage="1"/>
  </sheetPr>
  <dimension ref="A6:I116"/>
  <sheetViews>
    <sheetView showGridLines="0" tabSelected="1" view="pageBreakPreview" zoomScale="98" zoomScaleNormal="100" zoomScaleSheetLayoutView="98" workbookViewId="0">
      <pane ySplit="17" topLeftCell="A18" activePane="bottomLeft" state="frozen"/>
      <selection pane="bottomLeft" activeCell="H5" sqref="H5"/>
    </sheetView>
  </sheetViews>
  <sheetFormatPr baseColWidth="10" defaultColWidth="11" defaultRowHeight="15" x14ac:dyDescent="0.25"/>
  <cols>
    <col min="1" max="1" width="48.125" style="1" customWidth="1"/>
    <col min="2" max="2" width="23.375" style="1" customWidth="1"/>
    <col min="3" max="3" width="20.375" style="1" customWidth="1"/>
    <col min="4" max="4" width="19.875" style="1" customWidth="1"/>
    <col min="5" max="5" width="23" style="1" customWidth="1"/>
    <col min="6" max="6" width="22.125" style="1" customWidth="1"/>
    <col min="7" max="7" width="15.375" style="1" bestFit="1" customWidth="1"/>
    <col min="8" max="8" width="17.875" style="1" customWidth="1"/>
    <col min="9" max="9" width="16" style="1" bestFit="1" customWidth="1"/>
    <col min="10" max="16384" width="11" style="1"/>
  </cols>
  <sheetData>
    <row r="6" spans="1:9" x14ac:dyDescent="0.25">
      <c r="A6" s="47" t="s">
        <v>97</v>
      </c>
      <c r="B6" s="47"/>
      <c r="C6" s="47"/>
      <c r="D6" s="47"/>
      <c r="E6" s="47"/>
      <c r="F6" s="47"/>
      <c r="G6" s="41"/>
    </row>
    <row r="7" spans="1:9" x14ac:dyDescent="0.25">
      <c r="A7" s="47" t="s">
        <v>98</v>
      </c>
      <c r="B7" s="47"/>
      <c r="C7" s="47"/>
      <c r="D7" s="47"/>
      <c r="E7" s="47"/>
      <c r="F7" s="47"/>
      <c r="G7" s="41"/>
    </row>
    <row r="8" spans="1:9" x14ac:dyDescent="0.25">
      <c r="A8" s="47" t="s">
        <v>104</v>
      </c>
      <c r="B8" s="47"/>
      <c r="C8" s="47"/>
      <c r="D8" s="47"/>
      <c r="E8" s="47"/>
      <c r="F8" s="47"/>
      <c r="G8" s="41"/>
    </row>
    <row r="9" spans="1:9" x14ac:dyDescent="0.25">
      <c r="A9" s="39"/>
      <c r="B9" s="12"/>
      <c r="C9" s="42"/>
      <c r="D9" s="42"/>
      <c r="E9" s="42"/>
      <c r="F9" s="42"/>
      <c r="G9" s="41"/>
    </row>
    <row r="10" spans="1:9" x14ac:dyDescent="0.25">
      <c r="A10" s="39"/>
      <c r="B10" s="12"/>
      <c r="C10" s="42"/>
      <c r="D10" s="42"/>
      <c r="E10" s="42" t="s">
        <v>101</v>
      </c>
      <c r="F10" s="42"/>
      <c r="G10" s="41"/>
    </row>
    <row r="11" spans="1:9" x14ac:dyDescent="0.25">
      <c r="A11" s="45" t="s">
        <v>105</v>
      </c>
      <c r="B11" s="12"/>
      <c r="C11" s="12"/>
      <c r="D11" s="12"/>
      <c r="E11" s="12"/>
      <c r="F11" s="43" t="s">
        <v>102</v>
      </c>
      <c r="G11" s="12"/>
      <c r="H11" s="12"/>
      <c r="I11" s="12"/>
    </row>
    <row r="12" spans="1:9" x14ac:dyDescent="0.25">
      <c r="A12" s="40" t="s">
        <v>107</v>
      </c>
      <c r="B12" s="12"/>
      <c r="C12" s="12"/>
      <c r="D12" s="12"/>
      <c r="E12" s="12"/>
      <c r="F12" s="12"/>
    </row>
    <row r="13" spans="1:9" ht="15.75" thickBot="1" x14ac:dyDescent="0.3">
      <c r="A13" s="40"/>
      <c r="B13" s="12"/>
      <c r="C13" s="12"/>
      <c r="D13" s="12"/>
      <c r="E13" s="12"/>
      <c r="F13" s="12"/>
    </row>
    <row r="14" spans="1:9" ht="24" customHeight="1" thickBot="1" x14ac:dyDescent="0.3">
      <c r="A14" s="38" t="s">
        <v>97</v>
      </c>
      <c r="B14" s="48" t="s">
        <v>96</v>
      </c>
      <c r="C14" s="49"/>
      <c r="D14" s="49"/>
      <c r="E14" s="49"/>
      <c r="F14" s="50"/>
    </row>
    <row r="15" spans="1:9" x14ac:dyDescent="0.25">
      <c r="A15" s="37"/>
      <c r="B15" s="36"/>
      <c r="C15" s="36"/>
      <c r="D15" s="36"/>
      <c r="E15" s="36"/>
      <c r="F15" s="36"/>
    </row>
    <row r="16" spans="1:9" ht="30" x14ac:dyDescent="0.25">
      <c r="A16" s="35" t="s">
        <v>95</v>
      </c>
      <c r="B16" s="34" t="s">
        <v>94</v>
      </c>
      <c r="C16" s="34" t="s">
        <v>93</v>
      </c>
      <c r="D16" s="34" t="s">
        <v>92</v>
      </c>
      <c r="E16" s="34" t="s">
        <v>91</v>
      </c>
      <c r="F16" s="34" t="s">
        <v>90</v>
      </c>
    </row>
    <row r="17" spans="1:7" ht="15.75" thickBot="1" x14ac:dyDescent="0.3">
      <c r="A17" s="33"/>
      <c r="B17" s="32" t="s">
        <v>89</v>
      </c>
      <c r="C17" s="32" t="s">
        <v>88</v>
      </c>
      <c r="D17" s="32" t="s">
        <v>87</v>
      </c>
      <c r="E17" s="32" t="s">
        <v>86</v>
      </c>
      <c r="F17" s="32" t="s">
        <v>85</v>
      </c>
    </row>
    <row r="18" spans="1:7" ht="15.75" thickBot="1" x14ac:dyDescent="0.3">
      <c r="A18" s="31"/>
      <c r="B18" s="30"/>
      <c r="C18" s="30"/>
      <c r="D18" s="30"/>
      <c r="E18" s="30"/>
      <c r="F18" s="30"/>
    </row>
    <row r="19" spans="1:7" ht="20.25" customHeight="1" thickBot="1" x14ac:dyDescent="0.3">
      <c r="A19" s="14" t="s">
        <v>84</v>
      </c>
      <c r="B19" s="13">
        <v>920218618655.91687</v>
      </c>
      <c r="C19" s="13">
        <v>29538601134.560001</v>
      </c>
      <c r="D19" s="13">
        <v>0</v>
      </c>
      <c r="E19" s="13">
        <v>181286568060.60999</v>
      </c>
      <c r="F19" s="13">
        <v>1131043787851.0869</v>
      </c>
      <c r="G19" s="12"/>
    </row>
    <row r="20" spans="1:7" x14ac:dyDescent="0.25">
      <c r="A20" s="19" t="s">
        <v>83</v>
      </c>
      <c r="B20" s="21">
        <v>584850484750.72681</v>
      </c>
      <c r="C20" s="21">
        <v>11330260745.18</v>
      </c>
      <c r="D20" s="21">
        <v>0</v>
      </c>
      <c r="E20" s="21">
        <v>42985169967.580002</v>
      </c>
      <c r="F20" s="21">
        <v>639165915463.48682</v>
      </c>
      <c r="G20" s="12"/>
    </row>
    <row r="21" spans="1:7" x14ac:dyDescent="0.25">
      <c r="A21" s="19" t="s">
        <v>82</v>
      </c>
      <c r="B21" s="6">
        <v>153493119174.95001</v>
      </c>
      <c r="C21" s="6">
        <v>3523190124.5100002</v>
      </c>
      <c r="D21" s="6">
        <v>0</v>
      </c>
      <c r="E21" s="6">
        <v>39217126828.419998</v>
      </c>
      <c r="F21" s="6">
        <v>196233436127.88</v>
      </c>
      <c r="G21" s="12"/>
    </row>
    <row r="22" spans="1:7" x14ac:dyDescent="0.25">
      <c r="A22" s="19" t="s">
        <v>81</v>
      </c>
      <c r="B22" s="6">
        <v>431357365575.77679</v>
      </c>
      <c r="C22" s="6">
        <v>7807070620.670001</v>
      </c>
      <c r="D22" s="6">
        <v>0</v>
      </c>
      <c r="E22" s="6">
        <v>3768043139.1599998</v>
      </c>
      <c r="F22" s="6">
        <v>442932479335.60675</v>
      </c>
      <c r="G22" s="12"/>
    </row>
    <row r="23" spans="1:7" x14ac:dyDescent="0.25">
      <c r="A23" s="19" t="s">
        <v>80</v>
      </c>
      <c r="B23" s="29">
        <v>0</v>
      </c>
      <c r="C23" s="29">
        <v>1557227610.6900001</v>
      </c>
      <c r="D23" s="29">
        <v>0</v>
      </c>
      <c r="E23" s="29">
        <v>138301398093.02997</v>
      </c>
      <c r="F23" s="29">
        <v>139858625703.71997</v>
      </c>
      <c r="G23" s="12"/>
    </row>
    <row r="24" spans="1:7" x14ac:dyDescent="0.25">
      <c r="A24" s="19" t="s">
        <v>79</v>
      </c>
      <c r="B24" s="25">
        <v>271543187901.97003</v>
      </c>
      <c r="C24" s="25">
        <v>16272467509.15</v>
      </c>
      <c r="D24" s="25">
        <v>0</v>
      </c>
      <c r="E24" s="25">
        <v>0</v>
      </c>
      <c r="F24" s="25">
        <v>287815655411.12</v>
      </c>
      <c r="G24" s="12"/>
    </row>
    <row r="25" spans="1:7" x14ac:dyDescent="0.25">
      <c r="A25" s="20" t="s">
        <v>78</v>
      </c>
      <c r="B25" s="27">
        <v>246180989038.20001</v>
      </c>
      <c r="C25" s="27">
        <v>0</v>
      </c>
      <c r="D25" s="27">
        <v>0</v>
      </c>
      <c r="E25" s="27">
        <v>0</v>
      </c>
      <c r="F25" s="27">
        <v>246180989038.20001</v>
      </c>
      <c r="G25" s="12"/>
    </row>
    <row r="26" spans="1:7" x14ac:dyDescent="0.25">
      <c r="A26" s="20" t="s">
        <v>77</v>
      </c>
      <c r="B26" s="5">
        <v>7656797972.6000071</v>
      </c>
      <c r="C26" s="5">
        <v>636151678.2299999</v>
      </c>
      <c r="D26" s="5">
        <v>0</v>
      </c>
      <c r="E26" s="5">
        <v>0</v>
      </c>
      <c r="F26" s="5">
        <v>8292949650.8300066</v>
      </c>
      <c r="G26" s="12"/>
    </row>
    <row r="27" spans="1:7" x14ac:dyDescent="0.25">
      <c r="A27" s="20" t="s">
        <v>76</v>
      </c>
      <c r="B27" s="5">
        <v>1277550648.3600001</v>
      </c>
      <c r="C27" s="5">
        <v>83959166.659999996</v>
      </c>
      <c r="D27" s="5">
        <v>0</v>
      </c>
      <c r="E27" s="5">
        <v>0</v>
      </c>
      <c r="F27" s="5">
        <v>1361509815.0200002</v>
      </c>
      <c r="G27" s="12"/>
    </row>
    <row r="28" spans="1:7" x14ac:dyDescent="0.25">
      <c r="A28" s="20" t="s">
        <v>75</v>
      </c>
      <c r="B28" s="5">
        <v>11445265168.540001</v>
      </c>
      <c r="C28" s="5">
        <v>12869515387.59</v>
      </c>
      <c r="D28" s="5">
        <v>0</v>
      </c>
      <c r="E28" s="5">
        <v>0</v>
      </c>
      <c r="F28" s="5">
        <v>24314780556.130001</v>
      </c>
      <c r="G28" s="12"/>
    </row>
    <row r="29" spans="1:7" x14ac:dyDescent="0.25">
      <c r="A29" s="20" t="s">
        <v>74</v>
      </c>
      <c r="B29" s="5">
        <v>2545842.7599999998</v>
      </c>
      <c r="C29" s="5">
        <v>0</v>
      </c>
      <c r="D29" s="5">
        <v>0</v>
      </c>
      <c r="E29" s="5">
        <v>0</v>
      </c>
      <c r="F29" s="5">
        <v>2545842.7599999998</v>
      </c>
      <c r="G29" s="12"/>
    </row>
    <row r="30" spans="1:7" x14ac:dyDescent="0.25">
      <c r="A30" s="20" t="s">
        <v>73</v>
      </c>
      <c r="B30" s="5">
        <v>4980039231.5100002</v>
      </c>
      <c r="C30" s="5">
        <v>2682841276.6700001</v>
      </c>
      <c r="D30" s="5">
        <v>0</v>
      </c>
      <c r="E30" s="5">
        <v>0</v>
      </c>
      <c r="F30" s="5">
        <v>7662880508.1800003</v>
      </c>
      <c r="G30" s="12"/>
    </row>
    <row r="31" spans="1:7" x14ac:dyDescent="0.25">
      <c r="A31" s="19" t="s">
        <v>72</v>
      </c>
      <c r="B31" s="25">
        <v>15130820671.659992</v>
      </c>
      <c r="C31" s="25">
        <v>74071076.180000007</v>
      </c>
      <c r="D31" s="25">
        <v>0</v>
      </c>
      <c r="E31" s="25">
        <v>0</v>
      </c>
      <c r="F31" s="25">
        <v>15204891747.839993</v>
      </c>
      <c r="G31" s="12"/>
    </row>
    <row r="32" spans="1:7" x14ac:dyDescent="0.25">
      <c r="A32" s="19" t="s">
        <v>71</v>
      </c>
      <c r="B32" s="25">
        <v>41376903915.960007</v>
      </c>
      <c r="C32" s="25">
        <v>4574193.3599999994</v>
      </c>
      <c r="D32" s="25">
        <v>0</v>
      </c>
      <c r="E32" s="25">
        <v>0</v>
      </c>
      <c r="F32" s="25">
        <v>41381478109.320007</v>
      </c>
      <c r="G32" s="12"/>
    </row>
    <row r="33" spans="1:7" x14ac:dyDescent="0.25">
      <c r="A33" s="19" t="s">
        <v>70</v>
      </c>
      <c r="B33" s="25">
        <v>7317221415.5999994</v>
      </c>
      <c r="C33" s="25">
        <v>300000000</v>
      </c>
      <c r="D33" s="25">
        <v>0</v>
      </c>
      <c r="E33" s="25">
        <v>0</v>
      </c>
      <c r="F33" s="29">
        <v>7617221415.5999994</v>
      </c>
      <c r="G33" s="12"/>
    </row>
    <row r="34" spans="1:7" x14ac:dyDescent="0.25">
      <c r="A34" s="28" t="s">
        <v>69</v>
      </c>
      <c r="B34" s="6">
        <v>0</v>
      </c>
      <c r="C34" s="6">
        <v>0</v>
      </c>
      <c r="D34" s="6">
        <v>0</v>
      </c>
      <c r="E34" s="6">
        <v>0</v>
      </c>
      <c r="F34" s="29">
        <v>0</v>
      </c>
      <c r="G34" s="12"/>
    </row>
    <row r="35" spans="1:7" x14ac:dyDescent="0.25">
      <c r="A35" s="28" t="s">
        <v>68</v>
      </c>
      <c r="B35" s="6">
        <v>7317221415.5999994</v>
      </c>
      <c r="C35" s="6">
        <v>300000000</v>
      </c>
      <c r="D35" s="6">
        <v>0</v>
      </c>
      <c r="E35" s="6">
        <v>0</v>
      </c>
      <c r="F35" s="6">
        <v>7617221415.5999994</v>
      </c>
      <c r="G35" s="12"/>
    </row>
    <row r="36" spans="1:7" x14ac:dyDescent="0.25">
      <c r="A36" s="28" t="s">
        <v>67</v>
      </c>
      <c r="B36" s="6">
        <v>6582674467.1599998</v>
      </c>
      <c r="C36" s="6">
        <v>0</v>
      </c>
      <c r="D36" s="6">
        <v>0</v>
      </c>
      <c r="E36" s="6">
        <v>0</v>
      </c>
      <c r="F36" s="6">
        <v>6582674467.1599998</v>
      </c>
      <c r="G36" s="12"/>
    </row>
    <row r="37" spans="1:7" x14ac:dyDescent="0.25">
      <c r="A37" s="28" t="s">
        <v>66</v>
      </c>
      <c r="B37" s="6">
        <v>23546948.440000001</v>
      </c>
      <c r="C37" s="6">
        <v>0</v>
      </c>
      <c r="D37" s="6">
        <v>0</v>
      </c>
      <c r="E37" s="6">
        <v>0</v>
      </c>
      <c r="F37" s="6">
        <v>23546948.440000001</v>
      </c>
      <c r="G37" s="12"/>
    </row>
    <row r="38" spans="1:7" ht="15.75" thickBot="1" x14ac:dyDescent="0.3">
      <c r="A38" s="28" t="s">
        <v>65</v>
      </c>
      <c r="B38" s="6">
        <v>711000000</v>
      </c>
      <c r="C38" s="6">
        <v>300000000</v>
      </c>
      <c r="D38" s="6">
        <v>0</v>
      </c>
      <c r="E38" s="6">
        <v>0</v>
      </c>
      <c r="F38" s="6">
        <v>1011000000</v>
      </c>
      <c r="G38" s="12"/>
    </row>
    <row r="39" spans="1:7" ht="15.75" thickBot="1" x14ac:dyDescent="0.3">
      <c r="A39" s="14" t="s">
        <v>64</v>
      </c>
      <c r="B39" s="13">
        <v>765141014180.77002</v>
      </c>
      <c r="C39" s="13">
        <v>26315215188.110001</v>
      </c>
      <c r="D39" s="13">
        <v>0</v>
      </c>
      <c r="E39" s="13">
        <v>261488737003.17001</v>
      </c>
      <c r="F39" s="13">
        <v>1052944966372.05</v>
      </c>
      <c r="G39" s="12"/>
    </row>
    <row r="40" spans="1:7" x14ac:dyDescent="0.25">
      <c r="A40" s="19" t="s">
        <v>63</v>
      </c>
      <c r="B40" s="18">
        <v>523904726975.99005</v>
      </c>
      <c r="C40" s="18">
        <v>26208824407.889999</v>
      </c>
      <c r="D40" s="18">
        <v>0</v>
      </c>
      <c r="E40" s="18">
        <v>2868599879.8100004</v>
      </c>
      <c r="F40" s="18">
        <v>552982151263.69006</v>
      </c>
      <c r="G40" s="12"/>
    </row>
    <row r="41" spans="1:7" x14ac:dyDescent="0.25">
      <c r="A41" s="20" t="s">
        <v>62</v>
      </c>
      <c r="B41" s="5">
        <v>478775379940.18005</v>
      </c>
      <c r="C41" s="5">
        <v>18750141260.889999</v>
      </c>
      <c r="D41" s="5">
        <v>0</v>
      </c>
      <c r="E41" s="5">
        <v>2608372822.0500002</v>
      </c>
      <c r="F41" s="5">
        <v>500133894023.12006</v>
      </c>
      <c r="G41" s="12"/>
    </row>
    <row r="42" spans="1:7" x14ac:dyDescent="0.25">
      <c r="A42" s="20" t="s">
        <v>61</v>
      </c>
      <c r="B42" s="5">
        <v>30827881648.630013</v>
      </c>
      <c r="C42" s="5">
        <v>5379449099.5900011</v>
      </c>
      <c r="D42" s="5">
        <v>0</v>
      </c>
      <c r="E42" s="5">
        <v>167467059.01999992</v>
      </c>
      <c r="F42" s="5">
        <v>36374797807.240013</v>
      </c>
      <c r="G42" s="12"/>
    </row>
    <row r="43" spans="1:7" x14ac:dyDescent="0.25">
      <c r="A43" s="20" t="s">
        <v>60</v>
      </c>
      <c r="B43" s="5">
        <v>14301465387.18</v>
      </c>
      <c r="C43" s="5">
        <v>2079234047.4099998</v>
      </c>
      <c r="D43" s="5">
        <v>0</v>
      </c>
      <c r="E43" s="5">
        <v>92759998.74000001</v>
      </c>
      <c r="F43" s="5">
        <v>16473459433.33</v>
      </c>
      <c r="G43" s="12"/>
    </row>
    <row r="44" spans="1:7" x14ac:dyDescent="0.25">
      <c r="A44" s="19" t="s">
        <v>59</v>
      </c>
      <c r="B44" s="18">
        <v>987630919.38999999</v>
      </c>
      <c r="C44" s="18">
        <v>0</v>
      </c>
      <c r="D44" s="18">
        <v>0</v>
      </c>
      <c r="E44" s="18">
        <v>0</v>
      </c>
      <c r="F44" s="18">
        <v>987630919.38999999</v>
      </c>
      <c r="G44" s="12"/>
    </row>
    <row r="45" spans="1:7" x14ac:dyDescent="0.25">
      <c r="A45" s="20" t="s">
        <v>58</v>
      </c>
      <c r="B45" s="27">
        <v>987630919.38999999</v>
      </c>
      <c r="C45" s="27">
        <v>0</v>
      </c>
      <c r="D45" s="27">
        <v>0</v>
      </c>
      <c r="E45" s="27">
        <v>0</v>
      </c>
      <c r="F45" s="27">
        <v>987630919.38999999</v>
      </c>
      <c r="G45" s="12"/>
    </row>
    <row r="46" spans="1:7" x14ac:dyDescent="0.25">
      <c r="A46" s="20" t="s">
        <v>57</v>
      </c>
      <c r="B46" s="26">
        <v>0</v>
      </c>
      <c r="C46" s="26">
        <v>0</v>
      </c>
      <c r="D46" s="26">
        <v>0</v>
      </c>
      <c r="E46" s="26">
        <v>0</v>
      </c>
      <c r="F46" s="5">
        <v>0</v>
      </c>
      <c r="G46" s="12"/>
    </row>
    <row r="47" spans="1:7" x14ac:dyDescent="0.25">
      <c r="A47" s="19" t="s">
        <v>56</v>
      </c>
      <c r="B47" s="25">
        <v>1475920339.8299999</v>
      </c>
      <c r="C47" s="25">
        <v>0</v>
      </c>
      <c r="D47" s="25">
        <v>0</v>
      </c>
      <c r="E47" s="25">
        <v>258547190097.41003</v>
      </c>
      <c r="F47" s="25">
        <v>260023110437.24002</v>
      </c>
      <c r="G47" s="12"/>
    </row>
    <row r="48" spans="1:7" x14ac:dyDescent="0.25">
      <c r="A48" s="19" t="s">
        <v>55</v>
      </c>
      <c r="B48" s="18">
        <v>14438073.52</v>
      </c>
      <c r="C48" s="18">
        <v>34553280.219999999</v>
      </c>
      <c r="D48" s="18">
        <v>0</v>
      </c>
      <c r="E48" s="18">
        <v>1608.87</v>
      </c>
      <c r="F48" s="18">
        <v>48992962.609999992</v>
      </c>
      <c r="G48" s="12"/>
    </row>
    <row r="49" spans="1:9" x14ac:dyDescent="0.25">
      <c r="A49" s="19" t="s">
        <v>54</v>
      </c>
      <c r="B49" s="18">
        <v>238758297872.03998</v>
      </c>
      <c r="C49" s="18">
        <v>71837500</v>
      </c>
      <c r="D49" s="18">
        <v>0</v>
      </c>
      <c r="E49" s="18">
        <v>72945417.079999998</v>
      </c>
      <c r="F49" s="18">
        <v>238903080789.12</v>
      </c>
      <c r="G49" s="12"/>
    </row>
    <row r="50" spans="1:9" x14ac:dyDescent="0.25">
      <c r="A50" s="20" t="s">
        <v>35</v>
      </c>
      <c r="B50" s="5">
        <v>38986570505.059998</v>
      </c>
      <c r="C50" s="5">
        <v>71837500</v>
      </c>
      <c r="D50" s="5">
        <v>0</v>
      </c>
      <c r="E50" s="5">
        <v>72945417.079999998</v>
      </c>
      <c r="F50" s="5">
        <v>39131353422.139999</v>
      </c>
      <c r="G50" s="12"/>
    </row>
    <row r="51" spans="1:9" x14ac:dyDescent="0.25">
      <c r="A51" s="24" t="s">
        <v>53</v>
      </c>
      <c r="B51" s="5">
        <v>10012157234.58</v>
      </c>
      <c r="C51" s="5">
        <v>0</v>
      </c>
      <c r="D51" s="5">
        <v>0</v>
      </c>
      <c r="E51" s="5">
        <v>72945417.079999998</v>
      </c>
      <c r="F51" s="5">
        <v>10085102651.66</v>
      </c>
      <c r="G51" s="12"/>
    </row>
    <row r="52" spans="1:9" x14ac:dyDescent="0.25">
      <c r="A52" s="24" t="s">
        <v>52</v>
      </c>
      <c r="B52" s="5">
        <v>67828383.460000008</v>
      </c>
      <c r="C52" s="5">
        <v>0</v>
      </c>
      <c r="D52" s="5">
        <v>0</v>
      </c>
      <c r="E52" s="5">
        <v>0</v>
      </c>
      <c r="F52" s="5">
        <v>67828383.460000008</v>
      </c>
      <c r="G52" s="12"/>
    </row>
    <row r="53" spans="1:9" x14ac:dyDescent="0.25">
      <c r="A53" s="20" t="s">
        <v>51</v>
      </c>
      <c r="B53" s="5">
        <v>1500807920.6899986</v>
      </c>
      <c r="C53" s="5">
        <v>71837500</v>
      </c>
      <c r="D53" s="5">
        <v>0</v>
      </c>
      <c r="E53" s="5">
        <v>0</v>
      </c>
      <c r="F53" s="5">
        <v>1572645420.6899986</v>
      </c>
      <c r="G53" s="12"/>
    </row>
    <row r="54" spans="1:9" x14ac:dyDescent="0.25">
      <c r="A54" s="20" t="s">
        <v>50</v>
      </c>
      <c r="B54" s="5">
        <v>27036366879.400002</v>
      </c>
      <c r="C54" s="5">
        <v>0</v>
      </c>
      <c r="D54" s="5">
        <v>0</v>
      </c>
      <c r="E54" s="5">
        <v>0</v>
      </c>
      <c r="F54" s="5">
        <v>27036366879.400002</v>
      </c>
      <c r="G54" s="12"/>
    </row>
    <row r="55" spans="1:9" x14ac:dyDescent="0.25">
      <c r="A55" s="20" t="s">
        <v>49</v>
      </c>
      <c r="B55" s="5">
        <v>369410086.93000001</v>
      </c>
      <c r="C55" s="5">
        <v>0</v>
      </c>
      <c r="D55" s="5">
        <v>0</v>
      </c>
      <c r="E55" s="5">
        <v>0</v>
      </c>
      <c r="F55" s="5">
        <v>369410086.93000001</v>
      </c>
      <c r="G55" s="12"/>
    </row>
    <row r="56" spans="1:9" x14ac:dyDescent="0.25">
      <c r="A56" s="20" t="s">
        <v>34</v>
      </c>
      <c r="B56" s="5">
        <v>199771727366.97998</v>
      </c>
      <c r="C56" s="5">
        <v>0</v>
      </c>
      <c r="D56" s="5">
        <v>0</v>
      </c>
      <c r="E56" s="5">
        <v>0</v>
      </c>
      <c r="F56" s="5">
        <v>199771727366.97998</v>
      </c>
      <c r="G56" s="12"/>
    </row>
    <row r="57" spans="1:9" x14ac:dyDescent="0.25">
      <c r="A57" s="20" t="s">
        <v>48</v>
      </c>
      <c r="B57" s="5">
        <v>119893374992.53</v>
      </c>
      <c r="C57" s="5">
        <v>0</v>
      </c>
      <c r="D57" s="5">
        <v>0</v>
      </c>
      <c r="E57" s="5">
        <v>0</v>
      </c>
      <c r="F57" s="5">
        <v>119893374992.53</v>
      </c>
      <c r="G57" s="12"/>
    </row>
    <row r="58" spans="1:9" x14ac:dyDescent="0.25">
      <c r="A58" s="20" t="s">
        <v>47</v>
      </c>
      <c r="B58" s="5">
        <v>4973389802.5999994</v>
      </c>
      <c r="C58" s="5">
        <v>0</v>
      </c>
      <c r="D58" s="5">
        <v>0</v>
      </c>
      <c r="E58" s="5">
        <v>0</v>
      </c>
      <c r="F58" s="5">
        <v>4973389802.5999994</v>
      </c>
      <c r="G58" s="12"/>
    </row>
    <row r="59" spans="1:9" x14ac:dyDescent="0.25">
      <c r="A59" s="20" t="s">
        <v>46</v>
      </c>
      <c r="B59" s="5">
        <v>74904962571.850006</v>
      </c>
      <c r="C59" s="5">
        <v>0</v>
      </c>
      <c r="D59" s="5">
        <v>0</v>
      </c>
      <c r="E59" s="5">
        <v>0</v>
      </c>
      <c r="F59" s="5">
        <v>74904962571.850006</v>
      </c>
      <c r="G59" s="12"/>
    </row>
    <row r="60" spans="1:9" ht="15.75" thickBot="1" x14ac:dyDescent="0.3">
      <c r="A60" s="23" t="s">
        <v>31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12"/>
    </row>
    <row r="61" spans="1:9" ht="15.75" thickBot="1" x14ac:dyDescent="0.3">
      <c r="A61" s="14" t="s">
        <v>45</v>
      </c>
      <c r="B61" s="13">
        <v>155077604475.14679</v>
      </c>
      <c r="C61" s="13">
        <v>3223385946.4499979</v>
      </c>
      <c r="D61" s="13">
        <v>0</v>
      </c>
      <c r="E61" s="13">
        <v>-80202168942.560043</v>
      </c>
      <c r="F61" s="13">
        <v>78098821479.036865</v>
      </c>
      <c r="G61" s="12"/>
      <c r="H61" s="12"/>
      <c r="I61" s="12"/>
    </row>
    <row r="62" spans="1:9" ht="15.75" thickBot="1" x14ac:dyDescent="0.3">
      <c r="A62" s="14" t="s">
        <v>44</v>
      </c>
      <c r="B62" s="13">
        <v>106526718.15000001</v>
      </c>
      <c r="C62" s="13">
        <v>928088451.74000001</v>
      </c>
      <c r="D62" s="13">
        <v>0</v>
      </c>
      <c r="E62" s="13">
        <v>0</v>
      </c>
      <c r="F62" s="13">
        <v>1034615169.89</v>
      </c>
      <c r="G62" s="12"/>
    </row>
    <row r="63" spans="1:9" x14ac:dyDescent="0.25">
      <c r="A63" s="19" t="s">
        <v>43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12"/>
    </row>
    <row r="64" spans="1:9" x14ac:dyDescent="0.25">
      <c r="A64" s="19" t="s">
        <v>42</v>
      </c>
      <c r="B64" s="6">
        <v>258644.24</v>
      </c>
      <c r="C64" s="6">
        <v>650752861.28999996</v>
      </c>
      <c r="D64" s="6">
        <v>0</v>
      </c>
      <c r="E64" s="6">
        <v>0</v>
      </c>
      <c r="F64" s="6">
        <v>651011505.52999997</v>
      </c>
      <c r="G64" s="12"/>
    </row>
    <row r="65" spans="1:7" x14ac:dyDescent="0.25">
      <c r="A65" s="20" t="s">
        <v>35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12"/>
    </row>
    <row r="66" spans="1:7" x14ac:dyDescent="0.25">
      <c r="A66" s="20" t="s">
        <v>34</v>
      </c>
      <c r="B66" s="6">
        <v>258644.24</v>
      </c>
      <c r="C66" s="6">
        <v>650752861.28999996</v>
      </c>
      <c r="D66" s="6">
        <v>0</v>
      </c>
      <c r="E66" s="6">
        <v>0</v>
      </c>
      <c r="F66" s="6">
        <v>651011505.52999997</v>
      </c>
      <c r="G66" s="12"/>
    </row>
    <row r="67" spans="1:7" x14ac:dyDescent="0.25">
      <c r="A67" s="20" t="s">
        <v>41</v>
      </c>
      <c r="B67" s="5">
        <v>258644.24</v>
      </c>
      <c r="C67" s="6">
        <v>0</v>
      </c>
      <c r="D67" s="6">
        <v>0</v>
      </c>
      <c r="E67" s="6">
        <v>0</v>
      </c>
      <c r="F67" s="6">
        <v>258644.24</v>
      </c>
      <c r="G67" s="12"/>
    </row>
    <row r="68" spans="1:7" x14ac:dyDescent="0.25">
      <c r="A68" s="20" t="s">
        <v>40</v>
      </c>
      <c r="B68" s="6">
        <v>0</v>
      </c>
      <c r="C68" s="6">
        <v>200000000</v>
      </c>
      <c r="D68" s="6">
        <v>0</v>
      </c>
      <c r="E68" s="6">
        <v>0</v>
      </c>
      <c r="F68" s="6">
        <v>200000000</v>
      </c>
      <c r="G68" s="12"/>
    </row>
    <row r="69" spans="1:7" x14ac:dyDescent="0.25">
      <c r="A69" s="20" t="s">
        <v>39</v>
      </c>
      <c r="B69" s="6">
        <v>0</v>
      </c>
      <c r="C69" s="5">
        <v>450752861.29000002</v>
      </c>
      <c r="D69" s="6">
        <v>0</v>
      </c>
      <c r="E69" s="6">
        <v>0</v>
      </c>
      <c r="F69" s="6">
        <v>450752861.29000002</v>
      </c>
      <c r="G69" s="12"/>
    </row>
    <row r="70" spans="1:7" x14ac:dyDescent="0.25">
      <c r="A70" s="23" t="s">
        <v>31</v>
      </c>
      <c r="B70" s="6">
        <v>0</v>
      </c>
      <c r="C70" s="6">
        <v>0</v>
      </c>
      <c r="D70" s="6">
        <v>0</v>
      </c>
      <c r="E70" s="6">
        <v>0</v>
      </c>
      <c r="F70" s="6">
        <v>0</v>
      </c>
      <c r="G70" s="12"/>
    </row>
    <row r="71" spans="1:7" ht="15.75" thickBot="1" x14ac:dyDescent="0.3">
      <c r="A71" s="19" t="s">
        <v>21</v>
      </c>
      <c r="B71" s="22">
        <v>106268073.91</v>
      </c>
      <c r="C71" s="22">
        <v>277335590.44999999</v>
      </c>
      <c r="D71" s="22">
        <v>0</v>
      </c>
      <c r="E71" s="22">
        <v>0</v>
      </c>
      <c r="F71" s="22">
        <v>383603664.36000001</v>
      </c>
      <c r="G71" s="12"/>
    </row>
    <row r="72" spans="1:7" ht="15.75" thickBot="1" x14ac:dyDescent="0.3">
      <c r="A72" s="14" t="s">
        <v>38</v>
      </c>
      <c r="B72" s="13">
        <v>5192218153.7600002</v>
      </c>
      <c r="C72" s="13">
        <v>1548597472.5900002</v>
      </c>
      <c r="D72" s="13">
        <v>0</v>
      </c>
      <c r="E72" s="13">
        <v>45820176.149999999</v>
      </c>
      <c r="F72" s="13">
        <v>6786635802.5</v>
      </c>
      <c r="G72" s="12"/>
    </row>
    <row r="73" spans="1:7" x14ac:dyDescent="0.25">
      <c r="A73" s="19" t="s">
        <v>37</v>
      </c>
      <c r="B73" s="21">
        <v>1613718513.24</v>
      </c>
      <c r="C73" s="21">
        <v>1494115072.5900002</v>
      </c>
      <c r="D73" s="21">
        <v>0</v>
      </c>
      <c r="E73" s="21">
        <v>45820176.149999999</v>
      </c>
      <c r="F73" s="21">
        <v>3153653761.98</v>
      </c>
      <c r="G73" s="12"/>
    </row>
    <row r="74" spans="1:7" x14ac:dyDescent="0.25">
      <c r="A74" s="19" t="s">
        <v>36</v>
      </c>
      <c r="B74" s="18">
        <v>3578499640.52</v>
      </c>
      <c r="C74" s="18">
        <v>22400000</v>
      </c>
      <c r="D74" s="18">
        <v>0</v>
      </c>
      <c r="E74" s="18">
        <v>0</v>
      </c>
      <c r="F74" s="18">
        <v>3600899640.52</v>
      </c>
      <c r="G74" s="12"/>
    </row>
    <row r="75" spans="1:7" x14ac:dyDescent="0.25">
      <c r="A75" s="20" t="s">
        <v>35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12"/>
    </row>
    <row r="76" spans="1:7" x14ac:dyDescent="0.25">
      <c r="A76" s="20" t="s">
        <v>34</v>
      </c>
      <c r="B76" s="5">
        <v>3578499640.52</v>
      </c>
      <c r="C76" s="5">
        <v>22400000</v>
      </c>
      <c r="D76" s="5">
        <v>0</v>
      </c>
      <c r="E76" s="5">
        <v>0</v>
      </c>
      <c r="F76" s="5">
        <v>3600899640.52</v>
      </c>
      <c r="G76" s="12"/>
    </row>
    <row r="77" spans="1:7" x14ac:dyDescent="0.25">
      <c r="A77" s="20" t="s">
        <v>33</v>
      </c>
      <c r="B77" s="5">
        <v>3578499640.52</v>
      </c>
      <c r="C77" s="5">
        <v>22400000</v>
      </c>
      <c r="D77" s="5">
        <v>0</v>
      </c>
      <c r="E77" s="5">
        <v>0</v>
      </c>
      <c r="F77" s="5">
        <v>3600899640.52</v>
      </c>
      <c r="G77" s="12"/>
    </row>
    <row r="78" spans="1:7" x14ac:dyDescent="0.25">
      <c r="A78" s="20" t="s">
        <v>32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12"/>
    </row>
    <row r="79" spans="1:7" x14ac:dyDescent="0.25">
      <c r="A79" s="20" t="s">
        <v>31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12"/>
    </row>
    <row r="80" spans="1:7" ht="15.75" thickBot="1" x14ac:dyDescent="0.3">
      <c r="A80" s="19" t="s">
        <v>30</v>
      </c>
      <c r="B80" s="6">
        <v>0</v>
      </c>
      <c r="C80" s="6">
        <v>32082400</v>
      </c>
      <c r="D80" s="6">
        <v>0</v>
      </c>
      <c r="E80" s="6">
        <v>0</v>
      </c>
      <c r="F80" s="18">
        <v>32082400</v>
      </c>
      <c r="G80" s="12"/>
    </row>
    <row r="81" spans="1:9" ht="15.75" thickBot="1" x14ac:dyDescent="0.3">
      <c r="A81" s="14" t="s">
        <v>29</v>
      </c>
      <c r="B81" s="13">
        <v>920325145374.06689</v>
      </c>
      <c r="C81" s="13">
        <v>30466689586.299999</v>
      </c>
      <c r="D81" s="13">
        <v>0</v>
      </c>
      <c r="E81" s="13">
        <v>181286568060.60999</v>
      </c>
      <c r="F81" s="13">
        <v>1132078403020.9768</v>
      </c>
      <c r="G81" s="12"/>
      <c r="H81" s="12"/>
      <c r="I81" s="12"/>
    </row>
    <row r="82" spans="1:9" ht="15.75" thickBot="1" x14ac:dyDescent="0.3">
      <c r="A82" s="14" t="s">
        <v>28</v>
      </c>
      <c r="B82" s="13">
        <v>770333232334.53003</v>
      </c>
      <c r="C82" s="13">
        <v>27863812660.700001</v>
      </c>
      <c r="D82" s="13">
        <v>0</v>
      </c>
      <c r="E82" s="13">
        <v>261534557179.32001</v>
      </c>
      <c r="F82" s="13">
        <v>1059731602174.55</v>
      </c>
      <c r="G82" s="12"/>
      <c r="H82" s="12"/>
      <c r="I82" s="12"/>
    </row>
    <row r="83" spans="1:9" ht="15.75" thickBot="1" x14ac:dyDescent="0.3">
      <c r="A83" s="14" t="s">
        <v>27</v>
      </c>
      <c r="B83" s="13">
        <v>769345601415.14001</v>
      </c>
      <c r="C83" s="13">
        <v>27863812660.700001</v>
      </c>
      <c r="D83" s="13">
        <v>0</v>
      </c>
      <c r="E83" s="13">
        <v>261534557179.32001</v>
      </c>
      <c r="F83" s="13">
        <v>1058743971255.16</v>
      </c>
      <c r="G83" s="12"/>
      <c r="H83" s="12"/>
      <c r="I83" s="12"/>
    </row>
    <row r="84" spans="1:9" ht="15.75" thickBot="1" x14ac:dyDescent="0.3">
      <c r="A84" s="14" t="s">
        <v>26</v>
      </c>
      <c r="B84" s="13">
        <v>149991913039.5368</v>
      </c>
      <c r="C84" s="13">
        <v>2602876925.5999994</v>
      </c>
      <c r="D84" s="13">
        <v>0</v>
      </c>
      <c r="E84" s="13">
        <v>-80247989118.710037</v>
      </c>
      <c r="F84" s="13">
        <v>72346800846.426758</v>
      </c>
      <c r="G84" s="12"/>
      <c r="H84" s="12"/>
      <c r="I84" s="12"/>
    </row>
    <row r="85" spans="1:9" ht="15.75" thickBot="1" x14ac:dyDescent="0.3">
      <c r="B85" s="15">
        <v>0</v>
      </c>
      <c r="C85" s="15">
        <v>0</v>
      </c>
      <c r="D85" s="15">
        <v>0</v>
      </c>
      <c r="E85" s="15">
        <v>0</v>
      </c>
      <c r="F85" s="15"/>
    </row>
    <row r="86" spans="1:9" ht="15.75" thickBot="1" x14ac:dyDescent="0.3">
      <c r="A86" s="17" t="s">
        <v>25</v>
      </c>
      <c r="B86" s="13">
        <v>551760560.77999997</v>
      </c>
      <c r="C86" s="13">
        <v>13859183949.919998</v>
      </c>
      <c r="D86" s="13">
        <v>0</v>
      </c>
      <c r="E86" s="13">
        <v>82500000000</v>
      </c>
      <c r="F86" s="13">
        <v>96910944510.699997</v>
      </c>
      <c r="H86" s="12"/>
    </row>
    <row r="87" spans="1:9" ht="15.75" thickBot="1" x14ac:dyDescent="0.3">
      <c r="A87" s="17" t="s">
        <v>24</v>
      </c>
      <c r="B87" s="16">
        <v>104043217949.92001</v>
      </c>
      <c r="C87" s="16">
        <v>400000000</v>
      </c>
      <c r="D87" s="16">
        <v>0</v>
      </c>
      <c r="E87" s="16">
        <v>0</v>
      </c>
      <c r="F87" s="16">
        <v>104443217949.92001</v>
      </c>
      <c r="H87" s="12"/>
    </row>
    <row r="88" spans="1:9" ht="15.75" thickBot="1" x14ac:dyDescent="0.3">
      <c r="A88" s="14" t="s">
        <v>23</v>
      </c>
      <c r="B88" s="16">
        <v>150979543958.92682</v>
      </c>
      <c r="C88" s="16">
        <v>2602876925.5999994</v>
      </c>
      <c r="D88" s="16">
        <v>0</v>
      </c>
      <c r="E88" s="16">
        <v>-80247989118.710037</v>
      </c>
      <c r="F88" s="16">
        <v>73334431765.816772</v>
      </c>
      <c r="H88" s="12"/>
    </row>
    <row r="89" spans="1:9" ht="15.75" thickBot="1" x14ac:dyDescent="0.3">
      <c r="B89" s="15">
        <v>0</v>
      </c>
      <c r="C89" s="15">
        <v>0</v>
      </c>
      <c r="D89" s="15">
        <v>0</v>
      </c>
      <c r="E89" s="15">
        <v>0</v>
      </c>
      <c r="F89" s="15"/>
    </row>
    <row r="90" spans="1:9" ht="15.75" thickBot="1" x14ac:dyDescent="0.3">
      <c r="A90" s="14" t="s">
        <v>22</v>
      </c>
      <c r="B90" s="13">
        <v>46500455650.396797</v>
      </c>
      <c r="C90" s="13">
        <v>16062060875.519999</v>
      </c>
      <c r="D90" s="13">
        <v>0</v>
      </c>
      <c r="E90" s="13">
        <v>2252010881.2899628</v>
      </c>
      <c r="F90" s="13">
        <v>64814527407.206757</v>
      </c>
      <c r="G90" s="12"/>
      <c r="H90" s="12"/>
    </row>
    <row r="91" spans="1:9" ht="15.75" thickBot="1" x14ac:dyDescent="0.3">
      <c r="B91" s="2">
        <v>0</v>
      </c>
      <c r="C91" s="2">
        <v>0</v>
      </c>
      <c r="D91" s="2">
        <v>0</v>
      </c>
      <c r="E91" s="2">
        <v>0</v>
      </c>
      <c r="F91" s="2"/>
    </row>
    <row r="92" spans="1:9" ht="15.75" thickBot="1" x14ac:dyDescent="0.3">
      <c r="A92" s="4" t="s">
        <v>106</v>
      </c>
      <c r="B92" s="3">
        <v>87947986612.750015</v>
      </c>
      <c r="C92" s="3">
        <v>676312846.37</v>
      </c>
      <c r="D92" s="3">
        <v>0</v>
      </c>
      <c r="E92" s="3">
        <v>6260049077.9200001</v>
      </c>
      <c r="F92" s="3">
        <v>94884348537.040009</v>
      </c>
    </row>
    <row r="93" spans="1:9" x14ac:dyDescent="0.25">
      <c r="A93" s="7" t="s">
        <v>21</v>
      </c>
      <c r="B93" s="10">
        <v>0</v>
      </c>
      <c r="C93" s="10">
        <v>0</v>
      </c>
      <c r="D93" s="10">
        <v>0</v>
      </c>
      <c r="E93" s="10">
        <v>0</v>
      </c>
      <c r="F93" s="10">
        <v>0</v>
      </c>
    </row>
    <row r="94" spans="1:9" x14ac:dyDescent="0.25">
      <c r="A94" s="8" t="s">
        <v>20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</row>
    <row r="95" spans="1:9" x14ac:dyDescent="0.25">
      <c r="A95" s="8" t="s">
        <v>19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</row>
    <row r="96" spans="1:9" x14ac:dyDescent="0.25">
      <c r="A96" s="8" t="s">
        <v>7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</row>
    <row r="97" spans="1:6" x14ac:dyDescent="0.25">
      <c r="A97" s="7" t="s">
        <v>18</v>
      </c>
      <c r="B97" s="9">
        <v>87947986612.750015</v>
      </c>
      <c r="C97" s="9">
        <v>676312846.37</v>
      </c>
      <c r="D97" s="9">
        <v>0</v>
      </c>
      <c r="E97" s="9">
        <v>6260049077.9200001</v>
      </c>
      <c r="F97" s="11">
        <v>94884348537.040009</v>
      </c>
    </row>
    <row r="98" spans="1:6" x14ac:dyDescent="0.25">
      <c r="A98" s="8" t="s">
        <v>17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</row>
    <row r="99" spans="1:6" x14ac:dyDescent="0.25">
      <c r="A99" s="8" t="s">
        <v>16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</row>
    <row r="100" spans="1:6" x14ac:dyDescent="0.25">
      <c r="A100" s="8" t="s">
        <v>15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</row>
    <row r="101" spans="1:6" x14ac:dyDescent="0.25">
      <c r="A101" s="8" t="s">
        <v>14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</row>
    <row r="102" spans="1:6" x14ac:dyDescent="0.25">
      <c r="A102" s="8" t="s">
        <v>13</v>
      </c>
      <c r="B102" s="44">
        <v>87947986612.750015</v>
      </c>
      <c r="C102" s="44">
        <v>676312846.37</v>
      </c>
      <c r="D102" s="44">
        <v>0</v>
      </c>
      <c r="E102" s="44">
        <v>6260049077.9200001</v>
      </c>
      <c r="F102" s="44">
        <v>94884348537.040009</v>
      </c>
    </row>
    <row r="103" spans="1:6" ht="15.75" thickBot="1" x14ac:dyDescent="0.3">
      <c r="A103" s="7" t="s">
        <v>12</v>
      </c>
      <c r="B103" s="6">
        <v>0</v>
      </c>
      <c r="C103" s="6">
        <v>0</v>
      </c>
      <c r="D103" s="6">
        <v>0</v>
      </c>
      <c r="E103" s="6">
        <v>0</v>
      </c>
      <c r="F103" s="5">
        <v>0</v>
      </c>
    </row>
    <row r="104" spans="1:6" ht="15.75" thickBot="1" x14ac:dyDescent="0.3">
      <c r="A104" s="4" t="s">
        <v>11</v>
      </c>
      <c r="B104" s="3">
        <v>37061938680.110008</v>
      </c>
      <c r="C104" s="3">
        <v>0</v>
      </c>
      <c r="D104" s="3">
        <v>0</v>
      </c>
      <c r="E104" s="3">
        <v>508144531.42000002</v>
      </c>
      <c r="F104" s="3">
        <v>37570083211.530006</v>
      </c>
    </row>
    <row r="105" spans="1:6" x14ac:dyDescent="0.25">
      <c r="A105" s="8" t="s">
        <v>10</v>
      </c>
      <c r="B105" s="10">
        <v>0</v>
      </c>
      <c r="C105" s="10">
        <v>0</v>
      </c>
      <c r="D105" s="10">
        <v>0</v>
      </c>
      <c r="E105" s="10">
        <v>0</v>
      </c>
      <c r="F105" s="10">
        <v>0</v>
      </c>
    </row>
    <row r="106" spans="1:6" x14ac:dyDescent="0.25">
      <c r="A106" s="8" t="s">
        <v>9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</row>
    <row r="107" spans="1:6" x14ac:dyDescent="0.25">
      <c r="A107" s="8" t="s">
        <v>8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</row>
    <row r="108" spans="1:6" x14ac:dyDescent="0.25">
      <c r="A108" s="8" t="s">
        <v>7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</row>
    <row r="109" spans="1:6" x14ac:dyDescent="0.25">
      <c r="A109" s="8" t="s">
        <v>6</v>
      </c>
      <c r="B109" s="9">
        <v>37061938680.110008</v>
      </c>
      <c r="C109" s="9">
        <v>0</v>
      </c>
      <c r="D109" s="9">
        <v>0</v>
      </c>
      <c r="E109" s="9">
        <v>508144531.42000002</v>
      </c>
      <c r="F109" s="9">
        <v>37570083211.530006</v>
      </c>
    </row>
    <row r="110" spans="1:6" x14ac:dyDescent="0.25">
      <c r="A110" s="8" t="s">
        <v>5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</row>
    <row r="111" spans="1:6" x14ac:dyDescent="0.25">
      <c r="A111" s="8" t="s">
        <v>4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</row>
    <row r="112" spans="1:6" x14ac:dyDescent="0.25">
      <c r="A112" s="8" t="s">
        <v>3</v>
      </c>
      <c r="B112" s="5">
        <v>37061938680.110008</v>
      </c>
      <c r="C112" s="5">
        <v>0</v>
      </c>
      <c r="D112" s="5">
        <v>0</v>
      </c>
      <c r="E112" s="5">
        <v>0</v>
      </c>
      <c r="F112" s="5">
        <v>37061938680.110008</v>
      </c>
    </row>
    <row r="113" spans="1:6" x14ac:dyDescent="0.25">
      <c r="A113" s="8" t="s">
        <v>2</v>
      </c>
      <c r="B113" s="5">
        <v>0</v>
      </c>
      <c r="C113" s="5">
        <v>0</v>
      </c>
      <c r="D113" s="5">
        <v>0</v>
      </c>
      <c r="E113" s="5">
        <v>508144531.42000002</v>
      </c>
      <c r="F113" s="5">
        <v>508144531.42000002</v>
      </c>
    </row>
    <row r="114" spans="1:6" ht="15.75" thickBot="1" x14ac:dyDescent="0.3">
      <c r="A114" s="7" t="s">
        <v>1</v>
      </c>
      <c r="B114" s="6">
        <v>0</v>
      </c>
      <c r="C114" s="6">
        <v>0</v>
      </c>
      <c r="D114" s="6">
        <v>0</v>
      </c>
      <c r="E114" s="6">
        <v>0</v>
      </c>
      <c r="F114" s="5">
        <v>0</v>
      </c>
    </row>
    <row r="115" spans="1:6" ht="15.75" thickBot="1" x14ac:dyDescent="0.3">
      <c r="A115" s="4" t="s">
        <v>0</v>
      </c>
      <c r="B115" s="3">
        <v>97386503583.036804</v>
      </c>
      <c r="C115" s="3">
        <v>16738373721.889999</v>
      </c>
      <c r="D115" s="3">
        <v>0</v>
      </c>
      <c r="E115" s="3">
        <v>8003915427.7899628</v>
      </c>
      <c r="F115" s="3">
        <v>122128792732.71677</v>
      </c>
    </row>
    <row r="116" spans="1:6" ht="14.25" customHeight="1" x14ac:dyDescent="0.25">
      <c r="B116" s="2"/>
      <c r="C116" s="2"/>
      <c r="D116" s="2"/>
      <c r="E116" s="2"/>
      <c r="F116" s="2"/>
    </row>
  </sheetData>
  <mergeCells count="4">
    <mergeCell ref="A6:F6"/>
    <mergeCell ref="A7:F7"/>
    <mergeCell ref="A8:F8"/>
    <mergeCell ref="B14:F14"/>
  </mergeCells>
  <printOptions horizontalCentered="1" verticalCentered="1"/>
  <pageMargins left="0.75" right="0.75" top="1" bottom="1" header="0" footer="0"/>
  <pageSetup paperSize="9" scale="3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1.4D (I trim)</vt:lpstr>
      <vt:lpstr>1.4D (ll trim)</vt:lpstr>
      <vt:lpstr>1.4D (lll trim)</vt:lpstr>
      <vt:lpstr>1.4D (lll trim) Acumulado</vt:lpstr>
      <vt:lpstr>'1.4D (I trim)'!Área_de_impresión</vt:lpstr>
      <vt:lpstr>'1.4D (ll trim)'!Área_de_impresión</vt:lpstr>
      <vt:lpstr>'1.4D (lll trim)'!Área_de_impresión</vt:lpstr>
      <vt:lpstr>'1.4D (lll trim) Acumulado'!Área_de_impresión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Agostina Perrig</dc:creator>
  <cp:lastModifiedBy>Agostina Perrig</cp:lastModifiedBy>
  <dcterms:created xsi:type="dcterms:W3CDTF">2024-09-23T15:24:25Z</dcterms:created>
  <dcterms:modified xsi:type="dcterms:W3CDTF">2024-12-12T12:49:00Z</dcterms:modified>
</cp:coreProperties>
</file>