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i unidad\RESPONSABILIDAD FISCAL\05 - Información enviada a CFRF\2025\"/>
    </mc:Choice>
  </mc:AlternateContent>
  <xr:revisionPtr revIDLastSave="0" documentId="13_ncr:1_{CE74A347-CA8F-4DD5-97EB-64E9D5DE4F46}" xr6:coauthVersionLast="47" xr6:coauthVersionMax="47" xr10:uidLastSave="{00000000-0000-0000-0000-000000000000}"/>
  <bookViews>
    <workbookView xWindow="-120" yWindow="-120" windowWidth="29040" windowHeight="15840" tabRatio="996" activeTab="3" xr2:uid="{00000000-000D-0000-FFFF-FFFF00000000}"/>
  </bookViews>
  <sheets>
    <sheet name="Caracter Institucional" sheetId="12" r:id="rId1"/>
    <sheet name="Por Jurisdicción" sheetId="13" r:id="rId2"/>
    <sheet name="Cupos Contratos Prev. 2025" sheetId="9" r:id="rId3"/>
    <sheet name="Cargos Vacantes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9" i="8" l="1"/>
  <c r="Z29" i="8"/>
  <c r="E29" i="9"/>
  <c r="AH29" i="9"/>
  <c r="Z29" i="9"/>
  <c r="AH27" i="9"/>
  <c r="Z27" i="9"/>
  <c r="E27" i="9"/>
  <c r="AH26" i="9"/>
  <c r="Z26" i="9"/>
  <c r="E26" i="9"/>
  <c r="AH25" i="9"/>
  <c r="Z25" i="9"/>
  <c r="E25" i="9"/>
  <c r="B25" i="9" s="1"/>
  <c r="AH24" i="9"/>
  <c r="Z24" i="9"/>
  <c r="E24" i="9"/>
  <c r="AH23" i="9"/>
  <c r="Z23" i="9"/>
  <c r="E23" i="9"/>
  <c r="B23" i="9" s="1"/>
  <c r="AH22" i="9"/>
  <c r="Z22" i="9"/>
  <c r="E22" i="9"/>
  <c r="B22" i="9" s="1"/>
  <c r="AH21" i="9"/>
  <c r="Z21" i="9"/>
  <c r="E21" i="9"/>
  <c r="AH20" i="9"/>
  <c r="Z20" i="9"/>
  <c r="E20" i="9"/>
  <c r="AH19" i="9"/>
  <c r="Z19" i="9"/>
  <c r="E19" i="9"/>
  <c r="AH18" i="9"/>
  <c r="Z18" i="9"/>
  <c r="E18" i="9"/>
  <c r="AH17" i="9"/>
  <c r="Z17" i="9"/>
  <c r="E17" i="9"/>
  <c r="AH16" i="9"/>
  <c r="Z16" i="9"/>
  <c r="E16" i="9"/>
  <c r="AH15" i="9"/>
  <c r="Z15" i="9"/>
  <c r="E15" i="9"/>
  <c r="B15" i="9" s="1"/>
  <c r="AH14" i="9"/>
  <c r="Z14" i="9"/>
  <c r="E14" i="9"/>
  <c r="AH13" i="9"/>
  <c r="Z13" i="9"/>
  <c r="E13" i="9"/>
  <c r="AH29" i="8"/>
  <c r="AH27" i="8"/>
  <c r="Z27" i="8"/>
  <c r="E27" i="8"/>
  <c r="AH26" i="8"/>
  <c r="Z26" i="8"/>
  <c r="E26" i="8"/>
  <c r="AH25" i="8"/>
  <c r="Z25" i="8"/>
  <c r="E25" i="8"/>
  <c r="AH24" i="8"/>
  <c r="Z24" i="8"/>
  <c r="E24" i="8"/>
  <c r="AH23" i="8"/>
  <c r="Z23" i="8"/>
  <c r="E23" i="8"/>
  <c r="AH22" i="8"/>
  <c r="Z22" i="8"/>
  <c r="E22" i="8"/>
  <c r="AH21" i="8"/>
  <c r="Z21" i="8"/>
  <c r="E21" i="8"/>
  <c r="AH20" i="8"/>
  <c r="Z20" i="8"/>
  <c r="E20" i="8"/>
  <c r="AH19" i="8"/>
  <c r="Z19" i="8"/>
  <c r="E19" i="8"/>
  <c r="AH18" i="8"/>
  <c r="Z18" i="8"/>
  <c r="E18" i="8"/>
  <c r="AH17" i="8"/>
  <c r="Z17" i="8"/>
  <c r="E17" i="8"/>
  <c r="AH16" i="8"/>
  <c r="Z16" i="8"/>
  <c r="E16" i="8"/>
  <c r="AH15" i="8"/>
  <c r="Z15" i="8"/>
  <c r="E15" i="8"/>
  <c r="AH14" i="8"/>
  <c r="Z14" i="8"/>
  <c r="E14" i="8"/>
  <c r="AH13" i="8"/>
  <c r="Z13" i="8"/>
  <c r="E13" i="8"/>
  <c r="B13" i="8" s="1"/>
  <c r="B21" i="8" l="1"/>
  <c r="B23" i="8"/>
  <c r="B18" i="9"/>
  <c r="B24" i="9"/>
  <c r="B27" i="8"/>
  <c r="B18" i="8"/>
  <c r="B19" i="9"/>
  <c r="B27" i="9"/>
  <c r="B14" i="9"/>
  <c r="B20" i="9"/>
  <c r="B26" i="9"/>
  <c r="B16" i="9"/>
  <c r="B21" i="9"/>
  <c r="B17" i="9"/>
  <c r="B16" i="8"/>
  <c r="B20" i="8"/>
  <c r="B25" i="8"/>
  <c r="B22" i="8"/>
  <c r="B17" i="8"/>
  <c r="B24" i="8"/>
  <c r="B15" i="8"/>
  <c r="B19" i="8"/>
  <c r="B29" i="8"/>
  <c r="B29" i="9"/>
  <c r="B26" i="8"/>
  <c r="B14" i="8"/>
  <c r="B13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Diego Carpio</author>
  </authors>
  <commentList>
    <comment ref="O17" authorId="0" shapeId="0" xr:uid="{0CFEC162-1747-489E-A81F-7A4791AD7393}">
      <text>
        <r>
          <rPr>
            <b/>
            <sz val="9"/>
            <color indexed="81"/>
            <rFont val="Tahoma"/>
            <family val="2"/>
          </rPr>
          <t>Diego Carpio:</t>
        </r>
        <r>
          <rPr>
            <sz val="9"/>
            <color indexed="81"/>
            <rFont val="Tahoma"/>
            <family val="2"/>
          </rPr>
          <t xml:space="preserve">
DATO DE Mauro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Diego Carpio</author>
  </authors>
  <commentList>
    <comment ref="O17" authorId="0" shapeId="0" xr:uid="{0625EE25-3446-4E65-A75E-21C1B863C1A2}">
      <text>
        <r>
          <rPr>
            <b/>
            <sz val="9"/>
            <color indexed="81"/>
            <rFont val="Tahoma"/>
            <family val="2"/>
          </rPr>
          <t>Diego Carpio:</t>
        </r>
        <r>
          <rPr>
            <sz val="9"/>
            <color indexed="81"/>
            <rFont val="Tahoma"/>
            <family val="2"/>
          </rPr>
          <t xml:space="preserve">
DATO DE Mauro</t>
        </r>
      </text>
    </comment>
  </commentList>
</comments>
</file>

<file path=xl/sharedStrings.xml><?xml version="1.0" encoding="utf-8"?>
<sst xmlns="http://schemas.openxmlformats.org/spreadsheetml/2006/main" count="164" uniqueCount="113">
  <si>
    <t>ADMINISTRACION CENTRAL Y ORGANISMOS DESCENTRALIZADOS</t>
  </si>
  <si>
    <t>CLASIFICACION INSTITUCIONAL Y POR CLASE</t>
  </si>
  <si>
    <t>ADMINISTRACION CENTRAL</t>
  </si>
  <si>
    <t>CLASE</t>
  </si>
  <si>
    <t>TOTAL</t>
  </si>
  <si>
    <t>PODER JUDICIAL</t>
  </si>
  <si>
    <t>PODER LEGISLATIVO</t>
  </si>
  <si>
    <t>SUB. TOTAL</t>
  </si>
  <si>
    <t>TRIBUNAL CUENTAS</t>
  </si>
  <si>
    <t>CAP</t>
  </si>
  <si>
    <t>CPE</t>
  </si>
  <si>
    <t>MDS</t>
  </si>
  <si>
    <t>MSGG</t>
  </si>
  <si>
    <t>AGVP</t>
  </si>
  <si>
    <t>IDUV</t>
  </si>
  <si>
    <t>TOTAL:</t>
  </si>
  <si>
    <t>FISCALIA</t>
  </si>
  <si>
    <t>CONSEJO.MAGIST</t>
  </si>
  <si>
    <t>MIN. GOBIERNO</t>
  </si>
  <si>
    <t>JEFATURA POLICIA</t>
  </si>
  <si>
    <t>MEFI</t>
  </si>
  <si>
    <t>MSYA</t>
  </si>
  <si>
    <t>TRIBUN. DISCP</t>
  </si>
  <si>
    <t>MIN. PRODUCCION</t>
  </si>
  <si>
    <t>JEFATURA. GAB</t>
  </si>
  <si>
    <t>CASA SANTA CRUZ</t>
  </si>
  <si>
    <t>CPS</t>
  </si>
  <si>
    <t>CSS</t>
  </si>
  <si>
    <t>LEY 1795</t>
  </si>
  <si>
    <t>LEY 1200</t>
  </si>
  <si>
    <t>ORG. DESC.Y CTAS.ESP.</t>
  </si>
  <si>
    <t>Autoridades Superiores</t>
  </si>
  <si>
    <t>P. Obrero Maest. y Ser.</t>
  </si>
  <si>
    <t xml:space="preserve">P. Profesional </t>
  </si>
  <si>
    <t>P. Docente</t>
  </si>
  <si>
    <t>P. Seguridad</t>
  </si>
  <si>
    <t>P. Legislativo</t>
  </si>
  <si>
    <t>P. Régimen Bancario</t>
  </si>
  <si>
    <t>P. Sindicato Arg. Tel.</t>
  </si>
  <si>
    <t>GOBERNACION</t>
  </si>
  <si>
    <t>P. Magistratura y Func.</t>
  </si>
  <si>
    <t>P. Magistratura de Reemp.</t>
  </si>
  <si>
    <t>MIN. SEGURIDAD</t>
  </si>
  <si>
    <t>MTEySS</t>
  </si>
  <si>
    <t>CARGOS VACANTES CATEGORIAS NIVEL (255,254.253,244,243,242 Y 241) AUTORIDADES SUPERIORES</t>
  </si>
  <si>
    <t>P. Aeronáutico</t>
  </si>
  <si>
    <t>Cuerpo Sanitario Policial</t>
  </si>
  <si>
    <t>P. Adm. y Técnico</t>
  </si>
  <si>
    <t>Anexa al Art.5°</t>
  </si>
  <si>
    <t>PLANILLA 14.D</t>
  </si>
  <si>
    <t>SERVICIO PENITENCIARIO</t>
  </si>
  <si>
    <t>UNEPOSC,</t>
  </si>
  <si>
    <t>CITEC</t>
  </si>
  <si>
    <t>ISPRO</t>
  </si>
  <si>
    <t>LOAS</t>
  </si>
  <si>
    <t>A.S.I.P</t>
  </si>
  <si>
    <t>INST. SEGURIDAD SOCIAL</t>
  </si>
  <si>
    <t>CUPOS CONTRATOS Y TRANSITORIOS PREVISTOS PARA EL 2025 A PRESUPUESTAR</t>
  </si>
  <si>
    <t>CARGOS</t>
  </si>
  <si>
    <t>GOBERNACIÓN</t>
  </si>
  <si>
    <t>FISCALÍA</t>
  </si>
  <si>
    <t>CONSEJO MAGIST.</t>
  </si>
  <si>
    <t>MRIO. GOBIER.</t>
  </si>
  <si>
    <t>J. POLICIA</t>
  </si>
  <si>
    <t>M.E.F.I</t>
  </si>
  <si>
    <t>C.P.E.</t>
  </si>
  <si>
    <t>M.S y A</t>
  </si>
  <si>
    <t>MDS I e I</t>
  </si>
  <si>
    <t>TRIBUNAL DISCIP.</t>
  </si>
  <si>
    <t>MINISTERIO DE LA PRODUC. COM E IND</t>
  </si>
  <si>
    <t>JEFATURA DE GABINETE</t>
  </si>
  <si>
    <t>CASA DE SANTA CRUZ</t>
  </si>
  <si>
    <t>MI.T.E.S.S.</t>
  </si>
  <si>
    <t>UNEPOSC.</t>
  </si>
  <si>
    <t>ME Y M</t>
  </si>
  <si>
    <t>ICTeI</t>
  </si>
  <si>
    <t>C.P.S</t>
  </si>
  <si>
    <t>C.S.S.</t>
  </si>
  <si>
    <t>PLANILLA 17.F</t>
  </si>
  <si>
    <t>M E Y M</t>
  </si>
  <si>
    <t>CARÁCTER   INSTITUCIONAL</t>
  </si>
  <si>
    <t>HORAS CÁTEDRA</t>
  </si>
  <si>
    <t>PERMANENTES</t>
  </si>
  <si>
    <t>TEMPORARIOS</t>
  </si>
  <si>
    <t>TEMPORARIAS</t>
  </si>
  <si>
    <t>ORGANISMOS DESCENTRALIZADOS</t>
  </si>
  <si>
    <t>INSTITUCIONES DE LA SEGURIDAD SOCIAL</t>
  </si>
  <si>
    <r>
      <rPr>
        <b/>
        <u/>
        <sz val="10"/>
        <rFont val="Arial"/>
        <family val="2"/>
      </rPr>
      <t>TOTAL</t>
    </r>
  </si>
  <si>
    <r>
      <rPr>
        <b/>
        <u/>
        <sz val="10"/>
        <rFont val="Arial"/>
        <family val="2"/>
      </rPr>
      <t>TOTAL:</t>
    </r>
  </si>
  <si>
    <r>
      <rPr>
        <b/>
        <sz val="10.5"/>
        <rFont val="Arial"/>
        <family val="2"/>
      </rPr>
      <t>Planilla Nº 17.A Anexa al Art. 5</t>
    </r>
  </si>
  <si>
    <r>
      <rPr>
        <b/>
        <sz val="13"/>
        <rFont val="Arial"/>
        <family val="2"/>
      </rPr>
      <t xml:space="preserve">PRESUPUESTO 2025
</t>
    </r>
    <r>
      <rPr>
        <b/>
        <sz val="13"/>
        <rFont val="Calibri"/>
        <family val="1"/>
      </rPr>
      <t>ADMINISTRACIÓN PROVINCIAL
RECURSOS HUMANOS ‐ TOTALES POR CARÁCTER INSTITUCIONAL</t>
    </r>
  </si>
  <si>
    <r>
      <rPr>
        <b/>
        <sz val="13"/>
        <rFont val="Arial"/>
        <family val="2"/>
      </rPr>
      <t xml:space="preserve">PRESUPUESTO 2025
</t>
    </r>
    <r>
      <rPr>
        <b/>
        <sz val="13"/>
        <rFont val="Calibri"/>
        <family val="1"/>
      </rPr>
      <t>ADMINISTRACIÓN PROVINCIAL
RECURSOS HUMANOS ‐ TOTALES POR JURISDICCION</t>
    </r>
  </si>
  <si>
    <t xml:space="preserve">Planilla Nº 17.B </t>
  </si>
  <si>
    <t>Anexa al Art. 5</t>
  </si>
  <si>
    <t>JURISDICCIÓN</t>
  </si>
  <si>
    <t>Honorable Cámara de Diputados</t>
  </si>
  <si>
    <t>Poder Judicial de la Provincia de Santa Cruz</t>
  </si>
  <si>
    <t>Honorable Tribunal de Cuentas de la Provincia de Santa Cruz</t>
  </si>
  <si>
    <t>Consejo de la Magistratura</t>
  </si>
  <si>
    <t>Honorable Tribunal Disciplinario</t>
  </si>
  <si>
    <t>Fiscalía de Estado</t>
  </si>
  <si>
    <t>Gobernación</t>
  </si>
  <si>
    <t>Jefatura de Gabinete</t>
  </si>
  <si>
    <t>Ministerio Secretaría General de la Gobernación</t>
  </si>
  <si>
    <t>Ministerio de Gobierno (Sede Central)</t>
  </si>
  <si>
    <t>Minisiterio de Energía y Minería</t>
  </si>
  <si>
    <t>Ministerio de Economía, Finanzas e Infraestructura</t>
  </si>
  <si>
    <t>Ministerio de Producción. Comercio e Industria</t>
  </si>
  <si>
    <t>Ministerio de Desarrollo Social, Integración e Igualdad</t>
  </si>
  <si>
    <t>Ministerio de Salud y Ambiente</t>
  </si>
  <si>
    <t>Ministerio Trabajo, Empleo y Seguridad Social</t>
  </si>
  <si>
    <t>Consejo Provincial de Educación</t>
  </si>
  <si>
    <t>Ministerio de Seguridad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</si>
</sst>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u/>
      <sz val="10"/>
      <name val="Arial"/>
      <family val="2"/>
    </font>
    <font>
      <b/>
      <sz val="13"/>
      <name val="Arial"/>
      <family val="2"/>
    </font>
    <font>
      <b/>
      <sz val="13"/>
      <name val="Calibri"/>
      <family val="1"/>
    </font>
    <font>
      <b/>
      <sz val="10.5"/>
      <name val="Arial"/>
      <family val="2"/>
    </font>
    <font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96">
    <xf numFmtId="0" fontId="0" fillId="0" borderId="0" xfId="0"/>
    <xf numFmtId="0" fontId="10" fillId="0" borderId="0" xfId="1"/>
    <xf numFmtId="0" fontId="6" fillId="2" borderId="6" xfId="1" applyFont="1" applyFill="1" applyBorder="1"/>
    <xf numFmtId="0" fontId="5" fillId="2" borderId="7" xfId="1" applyFont="1" applyFill="1" applyBorder="1"/>
    <xf numFmtId="0" fontId="6" fillId="0" borderId="8" xfId="1" applyFont="1" applyBorder="1"/>
    <xf numFmtId="0" fontId="5" fillId="2" borderId="8" xfId="1" applyFont="1" applyFill="1" applyBorder="1"/>
    <xf numFmtId="0" fontId="6" fillId="2" borderId="8" xfId="1" applyFont="1" applyFill="1" applyBorder="1"/>
    <xf numFmtId="0" fontId="5" fillId="2" borderId="18" xfId="1" applyFont="1" applyFill="1" applyBorder="1"/>
    <xf numFmtId="0" fontId="5" fillId="2" borderId="17" xfId="1" applyFont="1" applyFill="1" applyBorder="1"/>
    <xf numFmtId="0" fontId="5" fillId="0" borderId="16" xfId="1" applyFont="1" applyBorder="1"/>
    <xf numFmtId="0" fontId="6" fillId="2" borderId="19" xfId="1" applyFont="1" applyFill="1" applyBorder="1"/>
    <xf numFmtId="0" fontId="6" fillId="0" borderId="10" xfId="1" applyFont="1" applyBorder="1" applyAlignment="1">
      <alignment horizontal="center"/>
    </xf>
    <xf numFmtId="0" fontId="6" fillId="0" borderId="15" xfId="1" applyFont="1" applyBorder="1" applyAlignment="1">
      <alignment horizontal="center"/>
    </xf>
    <xf numFmtId="0" fontId="6" fillId="2" borderId="9" xfId="1" applyFont="1" applyFill="1" applyBorder="1"/>
    <xf numFmtId="0" fontId="6" fillId="2" borderId="10" xfId="1" applyFont="1" applyFill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6" fillId="2" borderId="13" xfId="1" applyFont="1" applyFill="1" applyBorder="1" applyAlignment="1">
      <alignment horizontal="center"/>
    </xf>
    <xf numFmtId="0" fontId="6" fillId="2" borderId="4" xfId="1" applyFont="1" applyFill="1" applyBorder="1"/>
    <xf numFmtId="0" fontId="6" fillId="0" borderId="0" xfId="1" applyFont="1"/>
    <xf numFmtId="0" fontId="6" fillId="0" borderId="5" xfId="1" applyFont="1" applyBorder="1" applyAlignment="1">
      <alignment horizontal="center"/>
    </xf>
    <xf numFmtId="0" fontId="5" fillId="3" borderId="10" xfId="1" applyFont="1" applyFill="1" applyBorder="1" applyAlignment="1">
      <alignment horizontal="center"/>
    </xf>
    <xf numFmtId="0" fontId="6" fillId="2" borderId="11" xfId="1" applyFont="1" applyFill="1" applyBorder="1" applyAlignment="1">
      <alignment horizontal="center"/>
    </xf>
    <xf numFmtId="0" fontId="6" fillId="2" borderId="15" xfId="1" applyFont="1" applyFill="1" applyBorder="1" applyAlignment="1">
      <alignment horizontal="center"/>
    </xf>
    <xf numFmtId="0" fontId="6" fillId="4" borderId="8" xfId="1" applyFont="1" applyFill="1" applyBorder="1"/>
    <xf numFmtId="0" fontId="6" fillId="4" borderId="10" xfId="1" applyFont="1" applyFill="1" applyBorder="1" applyAlignment="1">
      <alignment horizontal="center"/>
    </xf>
    <xf numFmtId="0" fontId="6" fillId="4" borderId="12" xfId="1" applyFont="1" applyFill="1" applyBorder="1"/>
    <xf numFmtId="0" fontId="5" fillId="0" borderId="10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1" fillId="0" borderId="0" xfId="1" applyFont="1"/>
    <xf numFmtId="14" fontId="3" fillId="2" borderId="21" xfId="1" applyNumberFormat="1" applyFont="1" applyFill="1" applyBorder="1" applyAlignment="1">
      <alignment horizontal="left"/>
    </xf>
    <xf numFmtId="14" fontId="1" fillId="2" borderId="0" xfId="1" applyNumberFormat="1" applyFont="1" applyFill="1" applyAlignment="1">
      <alignment horizontal="left"/>
    </xf>
    <xf numFmtId="0" fontId="6" fillId="2" borderId="23" xfId="1" applyFont="1" applyFill="1" applyBorder="1" applyAlignment="1">
      <alignment horizontal="center" vertical="center" wrapText="1"/>
    </xf>
    <xf numFmtId="0" fontId="5" fillId="3" borderId="24" xfId="1" applyFont="1" applyFill="1" applyBorder="1" applyAlignment="1">
      <alignment horizontal="center" vertical="center" wrapText="1"/>
    </xf>
    <xf numFmtId="0" fontId="7" fillId="4" borderId="25" xfId="1" applyFont="1" applyFill="1" applyBorder="1" applyAlignment="1">
      <alignment vertical="center" textRotation="90" wrapText="1"/>
    </xf>
    <xf numFmtId="0" fontId="5" fillId="3" borderId="25" xfId="1" applyFont="1" applyFill="1" applyBorder="1" applyAlignment="1">
      <alignment vertical="center" textRotation="90" wrapText="1"/>
    </xf>
    <xf numFmtId="0" fontId="8" fillId="0" borderId="25" xfId="1" applyFont="1" applyBorder="1" applyAlignment="1">
      <alignment vertical="center" textRotation="90" wrapText="1"/>
    </xf>
    <xf numFmtId="0" fontId="8" fillId="2" borderId="25" xfId="1" applyFont="1" applyFill="1" applyBorder="1" applyAlignment="1">
      <alignment vertical="center" textRotation="90" wrapText="1"/>
    </xf>
    <xf numFmtId="0" fontId="5" fillId="3" borderId="26" xfId="1" applyFont="1" applyFill="1" applyBorder="1" applyAlignment="1">
      <alignment vertical="center" textRotation="90" wrapText="1"/>
    </xf>
    <xf numFmtId="0" fontId="8" fillId="4" borderId="24" xfId="1" applyFont="1" applyFill="1" applyBorder="1" applyAlignment="1">
      <alignment vertical="center" textRotation="90" wrapText="1"/>
    </xf>
    <xf numFmtId="0" fontId="8" fillId="0" borderId="24" xfId="1" applyFont="1" applyBorder="1" applyAlignment="1">
      <alignment vertical="center" textRotation="90" wrapText="1"/>
    </xf>
    <xf numFmtId="0" fontId="8" fillId="0" borderId="27" xfId="1" applyFont="1" applyBorder="1" applyAlignment="1">
      <alignment vertical="center" textRotation="90" wrapText="1"/>
    </xf>
    <xf numFmtId="0" fontId="6" fillId="2" borderId="22" xfId="1" applyFont="1" applyFill="1" applyBorder="1" applyAlignment="1">
      <alignment vertical="center" textRotation="90" wrapText="1"/>
    </xf>
    <xf numFmtId="0" fontId="8" fillId="0" borderId="28" xfId="1" applyFont="1" applyBorder="1" applyAlignment="1">
      <alignment vertical="center" textRotation="90" wrapText="1"/>
    </xf>
    <xf numFmtId="0" fontId="6" fillId="0" borderId="4" xfId="1" applyFont="1" applyBorder="1"/>
    <xf numFmtId="0" fontId="5" fillId="2" borderId="29" xfId="1" applyFont="1" applyFill="1" applyBorder="1"/>
    <xf numFmtId="0" fontId="5" fillId="3" borderId="30" xfId="1" applyFont="1" applyFill="1" applyBorder="1" applyAlignment="1">
      <alignment horizontal="center"/>
    </xf>
    <xf numFmtId="0" fontId="6" fillId="4" borderId="30" xfId="1" applyFont="1" applyFill="1" applyBorder="1" applyAlignment="1">
      <alignment horizontal="center"/>
    </xf>
    <xf numFmtId="0" fontId="6" fillId="0" borderId="30" xfId="1" applyFont="1" applyBorder="1" applyAlignment="1">
      <alignment horizontal="center"/>
    </xf>
    <xf numFmtId="0" fontId="6" fillId="3" borderId="30" xfId="1" applyFont="1" applyFill="1" applyBorder="1" applyAlignment="1">
      <alignment horizontal="center"/>
    </xf>
    <xf numFmtId="0" fontId="6" fillId="0" borderId="31" xfId="1" applyFont="1" applyBorder="1" applyAlignment="1">
      <alignment horizontal="center"/>
    </xf>
    <xf numFmtId="0" fontId="13" fillId="0" borderId="0" xfId="1" applyFont="1" applyAlignment="1">
      <alignment horizontal="center"/>
    </xf>
    <xf numFmtId="0" fontId="9" fillId="2" borderId="33" xfId="1" applyFont="1" applyFill="1" applyBorder="1" applyAlignment="1">
      <alignment horizontal="center"/>
    </xf>
    <xf numFmtId="0" fontId="9" fillId="2" borderId="32" xfId="1" applyFont="1" applyFill="1" applyBorder="1" applyAlignment="1">
      <alignment horizontal="center"/>
    </xf>
    <xf numFmtId="0" fontId="9" fillId="2" borderId="34" xfId="1" applyFont="1" applyFill="1" applyBorder="1" applyAlignment="1">
      <alignment horizontal="center"/>
    </xf>
    <xf numFmtId="0" fontId="4" fillId="2" borderId="33" xfId="1" applyFont="1" applyFill="1" applyBorder="1" applyAlignment="1">
      <alignment horizontal="center"/>
    </xf>
    <xf numFmtId="0" fontId="4" fillId="2" borderId="32" xfId="1" applyFont="1" applyFill="1" applyBorder="1" applyAlignment="1">
      <alignment horizontal="center"/>
    </xf>
    <xf numFmtId="0" fontId="4" fillId="2" borderId="34" xfId="1" applyFont="1" applyFill="1" applyBorder="1" applyAlignment="1">
      <alignment horizontal="center"/>
    </xf>
    <xf numFmtId="0" fontId="13" fillId="0" borderId="0" xfId="1" applyFont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17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2" fillId="2" borderId="21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20" xfId="1" applyFont="1" applyFill="1" applyBorder="1" applyAlignment="1">
      <alignment horizontal="center"/>
    </xf>
    <xf numFmtId="0" fontId="4" fillId="0" borderId="35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top" wrapText="1"/>
    </xf>
    <xf numFmtId="0" fontId="2" fillId="2" borderId="0" xfId="1" applyFont="1" applyFill="1" applyBorder="1" applyAlignment="1">
      <alignment horizontal="center"/>
    </xf>
    <xf numFmtId="0" fontId="9" fillId="2" borderId="33" xfId="1" applyFont="1" applyFill="1" applyBorder="1" applyAlignment="1">
      <alignment vertical="top"/>
    </xf>
    <xf numFmtId="0" fontId="9" fillId="2" borderId="32" xfId="1" applyFont="1" applyFill="1" applyBorder="1" applyAlignment="1">
      <alignment vertical="top"/>
    </xf>
    <xf numFmtId="0" fontId="4" fillId="0" borderId="38" xfId="0" applyFont="1" applyBorder="1" applyAlignment="1">
      <alignment horizontal="center" vertical="top" wrapText="1"/>
    </xf>
    <xf numFmtId="0" fontId="4" fillId="0" borderId="39" xfId="0" applyFont="1" applyBorder="1" applyAlignment="1">
      <alignment horizontal="center" vertical="top" wrapText="1"/>
    </xf>
    <xf numFmtId="0" fontId="4" fillId="0" borderId="40" xfId="0" applyFont="1" applyBorder="1" applyAlignment="1">
      <alignment horizontal="center" vertical="top" wrapText="1"/>
    </xf>
    <xf numFmtId="0" fontId="4" fillId="0" borderId="35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3" fontId="14" fillId="0" borderId="35" xfId="0" applyNumberFormat="1" applyFont="1" applyBorder="1" applyAlignment="1">
      <alignment horizontal="center" vertical="center" shrinkToFit="1"/>
    </xf>
    <xf numFmtId="3" fontId="15" fillId="0" borderId="35" xfId="0" applyNumberFormat="1" applyFont="1" applyBorder="1" applyAlignment="1">
      <alignment horizontal="center" vertical="center" shrinkToFit="1"/>
    </xf>
    <xf numFmtId="1" fontId="15" fillId="0" borderId="35" xfId="0" applyNumberFormat="1" applyFont="1" applyBorder="1" applyAlignment="1">
      <alignment horizontal="center" vertical="center" shrinkToFit="1"/>
    </xf>
    <xf numFmtId="1" fontId="14" fillId="0" borderId="35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9" fillId="0" borderId="0" xfId="0" applyFont="1" applyAlignment="1">
      <alignment horizontal="left" vertical="top" wrapText="1" indent="4"/>
    </xf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4" fillId="0" borderId="0" xfId="0" applyFont="1"/>
    <xf numFmtId="0" fontId="10" fillId="0" borderId="0" xfId="0" applyFont="1"/>
    <xf numFmtId="0" fontId="4" fillId="0" borderId="36" xfId="0" applyFont="1" applyBorder="1" applyAlignment="1">
      <alignment horizontal="center" vertical="top" wrapText="1"/>
    </xf>
    <xf numFmtId="0" fontId="4" fillId="0" borderId="37" xfId="0" applyFont="1" applyBorder="1" applyAlignment="1">
      <alignment horizontal="center" vertical="top" wrapText="1"/>
    </xf>
    <xf numFmtId="0" fontId="4" fillId="0" borderId="35" xfId="0" applyFont="1" applyBorder="1" applyAlignment="1">
      <alignment horizontal="left" vertical="top" wrapText="1" indent="1"/>
    </xf>
    <xf numFmtId="0" fontId="4" fillId="0" borderId="35" xfId="0" applyFont="1" applyBorder="1" applyAlignment="1">
      <alignment horizontal="left" vertical="top" wrapText="1"/>
    </xf>
    <xf numFmtId="1" fontId="14" fillId="0" borderId="35" xfId="0" applyNumberFormat="1" applyFont="1" applyBorder="1" applyAlignment="1">
      <alignment horizontal="right" vertical="top" shrinkToFit="1"/>
    </xf>
    <xf numFmtId="1" fontId="15" fillId="0" borderId="35" xfId="0" applyNumberFormat="1" applyFont="1" applyBorder="1" applyAlignment="1">
      <alignment horizontal="right" vertical="top" shrinkToFit="1"/>
    </xf>
    <xf numFmtId="3" fontId="14" fillId="0" borderId="35" xfId="0" applyNumberFormat="1" applyFont="1" applyBorder="1" applyAlignment="1">
      <alignment horizontal="right" vertical="top" shrinkToFit="1"/>
    </xf>
    <xf numFmtId="3" fontId="15" fillId="0" borderId="35" xfId="0" applyNumberFormat="1" applyFont="1" applyBorder="1" applyAlignment="1">
      <alignment horizontal="right" vertical="top" shrinkToFi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725026</xdr:colOff>
      <xdr:row>5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F7B43C-F981-48D6-AB63-A27F5F3B6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896851" cy="847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210676</xdr:colOff>
      <xdr:row>4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2A897B-CF9E-41C7-A82F-6F1410346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896851" cy="847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198910</xdr:colOff>
      <xdr:row>4</xdr:row>
      <xdr:rowOff>52107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C046CA-BAF7-4130-83BE-FC627CD42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896851" cy="847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198910</xdr:colOff>
      <xdr:row>4</xdr:row>
      <xdr:rowOff>52107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26D6D9-F7C5-402B-B14B-DB9526C7C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896851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E22B5-EB24-4B2E-97D7-4E057832F979}">
  <sheetPr>
    <tabColor rgb="FFFFFF00"/>
  </sheetPr>
  <dimension ref="A4:G16"/>
  <sheetViews>
    <sheetView showGridLines="0" workbookViewId="0">
      <selection activeCell="C32" sqref="C32"/>
    </sheetView>
  </sheetViews>
  <sheetFormatPr baseColWidth="10" defaultRowHeight="12.75" x14ac:dyDescent="0.2"/>
  <cols>
    <col min="1" max="1" width="36.140625" bestFit="1" customWidth="1"/>
    <col min="3" max="3" width="21.42578125" customWidth="1"/>
    <col min="4" max="4" width="18" customWidth="1"/>
    <col min="5" max="5" width="7.140625" bestFit="1" customWidth="1"/>
    <col min="6" max="6" width="18.7109375" customWidth="1"/>
    <col min="7" max="7" width="25.28515625" customWidth="1"/>
  </cols>
  <sheetData>
    <row r="4" spans="1:7" ht="12.75" customHeight="1" x14ac:dyDescent="0.2">
      <c r="B4" s="84" t="s">
        <v>90</v>
      </c>
      <c r="C4" s="81"/>
      <c r="D4" s="81"/>
      <c r="E4" s="81"/>
      <c r="F4" s="81"/>
    </row>
    <row r="5" spans="1:7" x14ac:dyDescent="0.2">
      <c r="B5" s="81"/>
      <c r="C5" s="81"/>
      <c r="D5" s="81"/>
      <c r="E5" s="81"/>
      <c r="F5" s="81"/>
    </row>
    <row r="6" spans="1:7" x14ac:dyDescent="0.2">
      <c r="B6" s="81"/>
      <c r="C6" s="81"/>
      <c r="D6" s="81"/>
      <c r="E6" s="81"/>
      <c r="F6" s="81"/>
    </row>
    <row r="7" spans="1:7" x14ac:dyDescent="0.2">
      <c r="B7" s="81"/>
      <c r="C7" s="81"/>
      <c r="D7" s="81"/>
      <c r="E7" s="81"/>
      <c r="F7" s="81"/>
    </row>
    <row r="8" spans="1:7" x14ac:dyDescent="0.2">
      <c r="B8" s="81"/>
      <c r="C8" s="81"/>
      <c r="D8" s="81"/>
      <c r="E8" s="81"/>
      <c r="F8" s="81"/>
    </row>
    <row r="9" spans="1:7" ht="27" x14ac:dyDescent="0.2">
      <c r="B9" s="82"/>
      <c r="C9" s="82"/>
      <c r="D9" s="82"/>
      <c r="E9" s="82"/>
      <c r="F9" s="82"/>
      <c r="G9" s="83" t="s">
        <v>89</v>
      </c>
    </row>
    <row r="11" spans="1:7" x14ac:dyDescent="0.2">
      <c r="A11" s="75" t="s">
        <v>80</v>
      </c>
      <c r="B11" s="71" t="s">
        <v>58</v>
      </c>
      <c r="C11" s="72"/>
      <c r="D11" s="73"/>
      <c r="E11" s="71" t="s">
        <v>81</v>
      </c>
      <c r="F11" s="72"/>
      <c r="G11" s="73"/>
    </row>
    <row r="12" spans="1:7" ht="25.5" x14ac:dyDescent="0.2">
      <c r="A12" s="76"/>
      <c r="B12" s="66" t="s">
        <v>87</v>
      </c>
      <c r="C12" s="66" t="s">
        <v>82</v>
      </c>
      <c r="D12" s="66" t="s">
        <v>83</v>
      </c>
      <c r="E12" s="66" t="s">
        <v>87</v>
      </c>
      <c r="F12" s="66" t="s">
        <v>82</v>
      </c>
      <c r="G12" s="66" t="s">
        <v>84</v>
      </c>
    </row>
    <row r="13" spans="1:7" x14ac:dyDescent="0.2">
      <c r="A13" s="74" t="s">
        <v>2</v>
      </c>
      <c r="B13" s="77">
        <v>35733</v>
      </c>
      <c r="C13" s="78">
        <v>34385</v>
      </c>
      <c r="D13" s="78">
        <v>1348</v>
      </c>
      <c r="E13" s="77">
        <v>90302</v>
      </c>
      <c r="F13" s="78">
        <v>65365</v>
      </c>
      <c r="G13" s="78">
        <v>24937</v>
      </c>
    </row>
    <row r="14" spans="1:7" x14ac:dyDescent="0.2">
      <c r="A14" s="74" t="s">
        <v>85</v>
      </c>
      <c r="B14" s="77">
        <v>1795</v>
      </c>
      <c r="C14" s="78">
        <v>1758</v>
      </c>
      <c r="D14" s="79">
        <v>37</v>
      </c>
      <c r="E14" s="80">
        <v>0</v>
      </c>
      <c r="F14" s="79">
        <v>0</v>
      </c>
      <c r="G14" s="79">
        <v>0</v>
      </c>
    </row>
    <row r="15" spans="1:7" ht="25.5" x14ac:dyDescent="0.2">
      <c r="A15" s="74" t="s">
        <v>86</v>
      </c>
      <c r="B15" s="80">
        <v>631</v>
      </c>
      <c r="C15" s="79">
        <v>611</v>
      </c>
      <c r="D15" s="79">
        <v>20</v>
      </c>
      <c r="E15" s="80">
        <v>0</v>
      </c>
      <c r="F15" s="79">
        <v>0</v>
      </c>
      <c r="G15" s="79">
        <v>0</v>
      </c>
    </row>
    <row r="16" spans="1:7" x14ac:dyDescent="0.2">
      <c r="A16" s="66" t="s">
        <v>88</v>
      </c>
      <c r="B16" s="77">
        <v>38159</v>
      </c>
      <c r="C16" s="77">
        <v>36754</v>
      </c>
      <c r="D16" s="77">
        <v>1405</v>
      </c>
      <c r="E16" s="77">
        <v>90302</v>
      </c>
      <c r="F16" s="77">
        <v>65365</v>
      </c>
      <c r="G16" s="77">
        <v>24937</v>
      </c>
    </row>
  </sheetData>
  <mergeCells count="4">
    <mergeCell ref="A11:A12"/>
    <mergeCell ref="B11:D11"/>
    <mergeCell ref="E11:G11"/>
    <mergeCell ref="B4:F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CACC0-0816-4978-BC83-FC9F8CE7DF43}">
  <sheetPr>
    <tabColor rgb="FFFFFF00"/>
  </sheetPr>
  <dimension ref="A5:I32"/>
  <sheetViews>
    <sheetView showGridLines="0" workbookViewId="0">
      <selection activeCell="E2" sqref="E2"/>
    </sheetView>
  </sheetViews>
  <sheetFormatPr baseColWidth="10" defaultRowHeight="12.75" x14ac:dyDescent="0.2"/>
  <cols>
    <col min="1" max="1" width="36.42578125" customWidth="1"/>
    <col min="2" max="7" width="18.85546875" customWidth="1"/>
    <col min="9" max="9" width="18.42578125" bestFit="1" customWidth="1"/>
  </cols>
  <sheetData>
    <row r="5" spans="1:9" ht="17.25" customHeight="1" x14ac:dyDescent="0.2">
      <c r="A5" s="85" t="s">
        <v>91</v>
      </c>
      <c r="B5" s="85"/>
      <c r="C5" s="85"/>
      <c r="D5" s="85"/>
      <c r="E5" s="85"/>
      <c r="F5" s="85"/>
      <c r="G5" s="85"/>
    </row>
    <row r="6" spans="1:9" x14ac:dyDescent="0.2">
      <c r="A6" s="85"/>
      <c r="B6" s="85"/>
      <c r="C6" s="85"/>
      <c r="D6" s="85"/>
      <c r="E6" s="85"/>
      <c r="F6" s="85"/>
      <c r="G6" s="85"/>
    </row>
    <row r="7" spans="1:9" x14ac:dyDescent="0.2">
      <c r="A7" s="85"/>
      <c r="B7" s="85"/>
      <c r="C7" s="85"/>
      <c r="D7" s="85"/>
      <c r="E7" s="85"/>
      <c r="F7" s="85"/>
      <c r="G7" s="85"/>
    </row>
    <row r="8" spans="1:9" ht="16.5" customHeight="1" x14ac:dyDescent="0.2">
      <c r="A8" s="85"/>
      <c r="B8" s="85"/>
      <c r="C8" s="85"/>
      <c r="D8" s="85"/>
      <c r="E8" s="85"/>
      <c r="F8" s="85"/>
      <c r="G8" s="85"/>
    </row>
    <row r="9" spans="1:9" x14ac:dyDescent="0.2">
      <c r="F9" s="86" t="s">
        <v>92</v>
      </c>
    </row>
    <row r="10" spans="1:9" x14ac:dyDescent="0.2">
      <c r="F10" s="86" t="s">
        <v>93</v>
      </c>
    </row>
    <row r="11" spans="1:9" x14ac:dyDescent="0.2">
      <c r="I11" s="87"/>
    </row>
    <row r="12" spans="1:9" x14ac:dyDescent="0.2">
      <c r="A12" s="88" t="s">
        <v>94</v>
      </c>
      <c r="B12" s="71" t="s">
        <v>58</v>
      </c>
      <c r="C12" s="72"/>
      <c r="D12" s="73"/>
      <c r="E12" s="71" t="s">
        <v>81</v>
      </c>
      <c r="F12" s="72"/>
      <c r="G12" s="73"/>
    </row>
    <row r="13" spans="1:9" x14ac:dyDescent="0.2">
      <c r="A13" s="89"/>
      <c r="B13" s="67" t="s">
        <v>87</v>
      </c>
      <c r="C13" s="90" t="s">
        <v>82</v>
      </c>
      <c r="D13" s="90" t="s">
        <v>83</v>
      </c>
      <c r="E13" s="67" t="s">
        <v>87</v>
      </c>
      <c r="F13" s="90" t="s">
        <v>82</v>
      </c>
      <c r="G13" s="90" t="s">
        <v>84</v>
      </c>
    </row>
    <row r="14" spans="1:9" x14ac:dyDescent="0.2">
      <c r="A14" s="91" t="s">
        <v>95</v>
      </c>
      <c r="B14" s="92">
        <v>913</v>
      </c>
      <c r="C14" s="93">
        <v>880</v>
      </c>
      <c r="D14" s="93">
        <v>33</v>
      </c>
      <c r="E14" s="92">
        <v>0</v>
      </c>
      <c r="F14" s="93">
        <v>0</v>
      </c>
      <c r="G14" s="93">
        <v>0</v>
      </c>
    </row>
    <row r="15" spans="1:9" ht="25.5" x14ac:dyDescent="0.2">
      <c r="A15" s="91" t="s">
        <v>96</v>
      </c>
      <c r="B15" s="94">
        <v>2698</v>
      </c>
      <c r="C15" s="95">
        <v>2488</v>
      </c>
      <c r="D15" s="93">
        <v>210</v>
      </c>
      <c r="E15" s="92">
        <v>0</v>
      </c>
      <c r="F15" s="93">
        <v>0</v>
      </c>
      <c r="G15" s="93">
        <v>0</v>
      </c>
    </row>
    <row r="16" spans="1:9" ht="25.5" x14ac:dyDescent="0.2">
      <c r="A16" s="91" t="s">
        <v>97</v>
      </c>
      <c r="B16" s="92">
        <v>252</v>
      </c>
      <c r="C16" s="93">
        <v>250</v>
      </c>
      <c r="D16" s="93">
        <v>2</v>
      </c>
      <c r="E16" s="92">
        <v>0</v>
      </c>
      <c r="F16" s="93">
        <v>0</v>
      </c>
      <c r="G16" s="93">
        <v>0</v>
      </c>
    </row>
    <row r="17" spans="1:7" x14ac:dyDescent="0.2">
      <c r="A17" s="91" t="s">
        <v>98</v>
      </c>
      <c r="B17" s="92">
        <v>14</v>
      </c>
      <c r="C17" s="93">
        <v>14</v>
      </c>
      <c r="D17" s="93">
        <v>0</v>
      </c>
      <c r="E17" s="92">
        <v>0</v>
      </c>
      <c r="F17" s="93">
        <v>0</v>
      </c>
      <c r="G17" s="93">
        <v>0</v>
      </c>
    </row>
    <row r="18" spans="1:7" x14ac:dyDescent="0.2">
      <c r="A18" s="91" t="s">
        <v>99</v>
      </c>
      <c r="B18" s="92">
        <v>22</v>
      </c>
      <c r="C18" s="93">
        <v>21</v>
      </c>
      <c r="D18" s="93">
        <v>1</v>
      </c>
      <c r="E18" s="92">
        <v>0</v>
      </c>
      <c r="F18" s="93">
        <v>0</v>
      </c>
      <c r="G18" s="93">
        <v>0</v>
      </c>
    </row>
    <row r="19" spans="1:7" x14ac:dyDescent="0.2">
      <c r="A19" s="91" t="s">
        <v>100</v>
      </c>
      <c r="B19" s="92">
        <v>58</v>
      </c>
      <c r="C19" s="93">
        <v>58</v>
      </c>
      <c r="D19" s="93">
        <v>0</v>
      </c>
      <c r="E19" s="92">
        <v>0</v>
      </c>
      <c r="F19" s="93">
        <v>0</v>
      </c>
      <c r="G19" s="93">
        <v>0</v>
      </c>
    </row>
    <row r="20" spans="1:7" x14ac:dyDescent="0.2">
      <c r="A20" s="91" t="s">
        <v>101</v>
      </c>
      <c r="B20" s="92">
        <v>76</v>
      </c>
      <c r="C20" s="93">
        <v>74</v>
      </c>
      <c r="D20" s="93">
        <v>2</v>
      </c>
      <c r="E20" s="92">
        <v>0</v>
      </c>
      <c r="F20" s="93">
        <v>0</v>
      </c>
      <c r="G20" s="93">
        <v>0</v>
      </c>
    </row>
    <row r="21" spans="1:7" x14ac:dyDescent="0.2">
      <c r="A21" s="91" t="s">
        <v>102</v>
      </c>
      <c r="B21" s="92">
        <v>78</v>
      </c>
      <c r="C21" s="93">
        <v>60</v>
      </c>
      <c r="D21" s="93">
        <v>18</v>
      </c>
      <c r="E21" s="92">
        <v>0</v>
      </c>
      <c r="F21" s="93">
        <v>0</v>
      </c>
      <c r="G21" s="93">
        <v>0</v>
      </c>
    </row>
    <row r="22" spans="1:7" ht="25.5" x14ac:dyDescent="0.2">
      <c r="A22" s="91" t="s">
        <v>103</v>
      </c>
      <c r="B22" s="92">
        <v>474</v>
      </c>
      <c r="C22" s="93">
        <v>448</v>
      </c>
      <c r="D22" s="93">
        <v>26</v>
      </c>
      <c r="E22" s="92">
        <v>0</v>
      </c>
      <c r="F22" s="93">
        <v>0</v>
      </c>
      <c r="G22" s="93">
        <v>0</v>
      </c>
    </row>
    <row r="23" spans="1:7" x14ac:dyDescent="0.2">
      <c r="A23" s="91" t="s">
        <v>104</v>
      </c>
      <c r="B23" s="92">
        <v>677</v>
      </c>
      <c r="C23" s="93">
        <v>668</v>
      </c>
      <c r="D23" s="93">
        <v>9</v>
      </c>
      <c r="E23" s="92">
        <v>0</v>
      </c>
      <c r="F23" s="93">
        <v>0</v>
      </c>
      <c r="G23" s="93">
        <v>0</v>
      </c>
    </row>
    <row r="24" spans="1:7" x14ac:dyDescent="0.2">
      <c r="A24" s="91" t="s">
        <v>105</v>
      </c>
      <c r="B24" s="92">
        <v>134</v>
      </c>
      <c r="C24" s="93">
        <v>124</v>
      </c>
      <c r="D24" s="93">
        <v>10</v>
      </c>
      <c r="E24" s="92">
        <v>0</v>
      </c>
      <c r="F24" s="93">
        <v>0</v>
      </c>
      <c r="G24" s="93">
        <v>0</v>
      </c>
    </row>
    <row r="25" spans="1:7" ht="25.5" x14ac:dyDescent="0.2">
      <c r="A25" s="91" t="s">
        <v>106</v>
      </c>
      <c r="B25" s="94">
        <v>1928</v>
      </c>
      <c r="C25" s="95">
        <v>1886</v>
      </c>
      <c r="D25" s="93">
        <v>42</v>
      </c>
      <c r="E25" s="92">
        <v>0</v>
      </c>
      <c r="F25" s="93">
        <v>0</v>
      </c>
      <c r="G25" s="93">
        <v>0</v>
      </c>
    </row>
    <row r="26" spans="1:7" ht="25.5" x14ac:dyDescent="0.2">
      <c r="A26" s="91" t="s">
        <v>107</v>
      </c>
      <c r="B26" s="92">
        <v>383</v>
      </c>
      <c r="C26" s="93">
        <v>374</v>
      </c>
      <c r="D26" s="93">
        <v>9</v>
      </c>
      <c r="E26" s="92">
        <v>0</v>
      </c>
      <c r="F26" s="93">
        <v>0</v>
      </c>
      <c r="G26" s="93">
        <v>0</v>
      </c>
    </row>
    <row r="27" spans="1:7" ht="25.5" x14ac:dyDescent="0.2">
      <c r="A27" s="91" t="s">
        <v>108</v>
      </c>
      <c r="B27" s="94">
        <v>1828</v>
      </c>
      <c r="C27" s="95">
        <v>1720</v>
      </c>
      <c r="D27" s="93">
        <v>108</v>
      </c>
      <c r="E27" s="92">
        <v>0</v>
      </c>
      <c r="F27" s="93">
        <v>0</v>
      </c>
      <c r="G27" s="93">
        <v>0</v>
      </c>
    </row>
    <row r="28" spans="1:7" x14ac:dyDescent="0.2">
      <c r="A28" s="91" t="s">
        <v>109</v>
      </c>
      <c r="B28" s="94">
        <v>6219</v>
      </c>
      <c r="C28" s="95">
        <v>5665</v>
      </c>
      <c r="D28" s="93">
        <v>554</v>
      </c>
      <c r="E28" s="92">
        <v>0</v>
      </c>
      <c r="F28" s="93">
        <v>0</v>
      </c>
      <c r="G28" s="93">
        <v>0</v>
      </c>
    </row>
    <row r="29" spans="1:7" ht="25.5" x14ac:dyDescent="0.2">
      <c r="A29" s="91" t="s">
        <v>110</v>
      </c>
      <c r="B29" s="92">
        <v>224</v>
      </c>
      <c r="C29" s="93">
        <v>222</v>
      </c>
      <c r="D29" s="93">
        <v>2</v>
      </c>
      <c r="E29" s="92">
        <v>0</v>
      </c>
      <c r="F29" s="93">
        <v>0</v>
      </c>
      <c r="G29" s="93">
        <v>0</v>
      </c>
    </row>
    <row r="30" spans="1:7" x14ac:dyDescent="0.2">
      <c r="A30" s="91" t="s">
        <v>111</v>
      </c>
      <c r="B30" s="94">
        <v>14659</v>
      </c>
      <c r="C30" s="95">
        <v>14291</v>
      </c>
      <c r="D30" s="93">
        <v>368</v>
      </c>
      <c r="E30" s="94">
        <v>90302</v>
      </c>
      <c r="F30" s="95">
        <v>65365</v>
      </c>
      <c r="G30" s="95">
        <v>24937</v>
      </c>
    </row>
    <row r="31" spans="1:7" x14ac:dyDescent="0.2">
      <c r="A31" s="91" t="s">
        <v>112</v>
      </c>
      <c r="B31" s="94">
        <v>7493</v>
      </c>
      <c r="C31" s="95">
        <v>7482</v>
      </c>
      <c r="D31" s="93">
        <v>11</v>
      </c>
      <c r="E31" s="92">
        <v>0</v>
      </c>
      <c r="F31" s="92">
        <v>0</v>
      </c>
      <c r="G31" s="92">
        <v>0</v>
      </c>
    </row>
    <row r="32" spans="1:7" x14ac:dyDescent="0.2">
      <c r="A32" s="67" t="s">
        <v>87</v>
      </c>
      <c r="B32" s="94">
        <v>38130</v>
      </c>
      <c r="C32" s="94">
        <v>36725</v>
      </c>
      <c r="D32" s="94">
        <v>1405</v>
      </c>
      <c r="E32" s="94">
        <v>90302</v>
      </c>
      <c r="F32" s="94">
        <v>65365</v>
      </c>
      <c r="G32" s="94">
        <v>24937</v>
      </c>
    </row>
  </sheetData>
  <mergeCells count="4">
    <mergeCell ref="A12:A13"/>
    <mergeCell ref="B12:D12"/>
    <mergeCell ref="E12:G12"/>
    <mergeCell ref="A5:G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25289-1464-4267-9155-E725C4D74110}">
  <sheetPr>
    <tabColor rgb="FFFFFF00"/>
    <pageSetUpPr fitToPage="1"/>
  </sheetPr>
  <dimension ref="A1:AJ32"/>
  <sheetViews>
    <sheetView showGridLines="0" zoomScale="85" zoomScaleNormal="85" workbookViewId="0">
      <selection activeCell="A8" sqref="A8:AJ8"/>
    </sheetView>
  </sheetViews>
  <sheetFormatPr baseColWidth="10" defaultRowHeight="12.75" x14ac:dyDescent="0.2"/>
  <cols>
    <col min="1" max="1" width="21.28515625" style="1" customWidth="1"/>
    <col min="2" max="2" width="6" style="1" customWidth="1"/>
    <col min="3" max="3" width="5.28515625" style="1" customWidth="1"/>
    <col min="4" max="4" width="5.85546875" style="1" customWidth="1"/>
    <col min="5" max="5" width="6.5703125" style="1" bestFit="1" customWidth="1"/>
    <col min="6" max="34" width="5.28515625" style="1" customWidth="1"/>
    <col min="35" max="16384" width="11.42578125" style="1"/>
  </cols>
  <sheetData>
    <row r="1" spans="1:36" ht="15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57" t="s">
        <v>49</v>
      </c>
      <c r="AG1" s="57"/>
      <c r="AH1" s="57"/>
    </row>
    <row r="2" spans="1:36" ht="16.149999999999999" customHeight="1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57" t="s">
        <v>48</v>
      </c>
      <c r="AG2" s="57"/>
      <c r="AH2" s="57"/>
    </row>
    <row r="3" spans="1:36" ht="16.149999999999999" customHeight="1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50"/>
      <c r="AG3" s="50"/>
      <c r="AH3" s="50"/>
    </row>
    <row r="4" spans="1:36" ht="16.149999999999999" customHeight="1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50"/>
      <c r="AG4" s="50"/>
      <c r="AH4" s="50"/>
    </row>
    <row r="5" spans="1:36" ht="16.149999999999999" customHeight="1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50"/>
      <c r="AG5" s="50"/>
      <c r="AH5" s="50"/>
    </row>
    <row r="6" spans="1:36" ht="16.149999999999999" customHeight="1" thickBot="1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50"/>
      <c r="AG6" s="50"/>
      <c r="AH6" s="50"/>
    </row>
    <row r="7" spans="1:36" ht="15.75" customHeight="1" x14ac:dyDescent="0.25">
      <c r="A7" s="63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5"/>
    </row>
    <row r="8" spans="1:36" ht="12.75" customHeight="1" x14ac:dyDescent="0.25">
      <c r="A8" s="61" t="s">
        <v>57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2"/>
    </row>
    <row r="9" spans="1:36" ht="13.5" customHeight="1" thickBot="1" x14ac:dyDescent="0.3">
      <c r="A9" s="58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60"/>
    </row>
    <row r="10" spans="1:36" ht="13.5" thickBot="1" x14ac:dyDescent="0.25">
      <c r="A10" s="29"/>
      <c r="B10" s="54" t="s">
        <v>2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6"/>
      <c r="Z10" s="51" t="s">
        <v>30</v>
      </c>
      <c r="AA10" s="52"/>
      <c r="AB10" s="52"/>
      <c r="AC10" s="52"/>
      <c r="AD10" s="52"/>
      <c r="AE10" s="52"/>
      <c r="AF10" s="52"/>
      <c r="AG10" s="52"/>
      <c r="AH10" s="52" t="s">
        <v>56</v>
      </c>
      <c r="AI10" s="52"/>
      <c r="AJ10" s="53"/>
    </row>
    <row r="11" spans="1:36" ht="72.75" customHeight="1" x14ac:dyDescent="0.2">
      <c r="A11" s="31" t="s">
        <v>3</v>
      </c>
      <c r="B11" s="32" t="s">
        <v>4</v>
      </c>
      <c r="C11" s="33" t="s">
        <v>5</v>
      </c>
      <c r="D11" s="33" t="s">
        <v>6</v>
      </c>
      <c r="E11" s="34" t="s">
        <v>7</v>
      </c>
      <c r="F11" s="35" t="s">
        <v>59</v>
      </c>
      <c r="G11" s="36" t="s">
        <v>60</v>
      </c>
      <c r="H11" s="35" t="s">
        <v>61</v>
      </c>
      <c r="I11" s="35" t="s">
        <v>8</v>
      </c>
      <c r="J11" s="35" t="s">
        <v>62</v>
      </c>
      <c r="K11" s="35" t="s">
        <v>63</v>
      </c>
      <c r="L11" s="35" t="s">
        <v>50</v>
      </c>
      <c r="M11" s="35" t="s">
        <v>42</v>
      </c>
      <c r="N11" s="35" t="s">
        <v>64</v>
      </c>
      <c r="O11" s="35" t="s">
        <v>65</v>
      </c>
      <c r="P11" s="35" t="s">
        <v>66</v>
      </c>
      <c r="Q11" s="35" t="s">
        <v>67</v>
      </c>
      <c r="R11" s="35" t="s">
        <v>12</v>
      </c>
      <c r="S11" s="35" t="s">
        <v>68</v>
      </c>
      <c r="T11" s="35" t="s">
        <v>69</v>
      </c>
      <c r="U11" s="35" t="s">
        <v>70</v>
      </c>
      <c r="V11" s="35" t="s">
        <v>71</v>
      </c>
      <c r="W11" s="35" t="s">
        <v>72</v>
      </c>
      <c r="X11" s="35" t="s">
        <v>73</v>
      </c>
      <c r="Y11" s="35" t="s">
        <v>79</v>
      </c>
      <c r="Z11" s="37" t="s">
        <v>7</v>
      </c>
      <c r="AA11" s="38" t="s">
        <v>13</v>
      </c>
      <c r="AB11" s="39" t="s">
        <v>14</v>
      </c>
      <c r="AC11" s="39" t="s">
        <v>75</v>
      </c>
      <c r="AD11" s="39" t="s">
        <v>53</v>
      </c>
      <c r="AE11" s="38" t="s">
        <v>54</v>
      </c>
      <c r="AF11" s="38" t="s">
        <v>55</v>
      </c>
      <c r="AG11" s="40" t="s">
        <v>9</v>
      </c>
      <c r="AH11" s="37" t="s">
        <v>7</v>
      </c>
      <c r="AI11" s="41" t="s">
        <v>76</v>
      </c>
      <c r="AJ11" s="42" t="s">
        <v>77</v>
      </c>
    </row>
    <row r="12" spans="1:36" ht="13.5" thickBot="1" x14ac:dyDescent="0.25">
      <c r="A12" s="2"/>
      <c r="B12" s="3"/>
      <c r="C12" s="23"/>
      <c r="D12" s="25"/>
      <c r="E12" s="5"/>
      <c r="F12" s="4"/>
      <c r="G12" s="6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3"/>
      <c r="AA12" s="23"/>
      <c r="AB12" s="4"/>
      <c r="AC12" s="4"/>
      <c r="AD12" s="4"/>
      <c r="AE12" s="23"/>
      <c r="AF12" s="23"/>
      <c r="AG12" s="4"/>
      <c r="AH12" s="7"/>
      <c r="AI12" s="8"/>
      <c r="AJ12" s="9"/>
    </row>
    <row r="13" spans="1:36" hidden="1" x14ac:dyDescent="0.2">
      <c r="A13" s="10" t="s">
        <v>31</v>
      </c>
      <c r="B13" s="20">
        <f>+C13+D13+E13+Z13+AH13</f>
        <v>2652</v>
      </c>
      <c r="C13" s="11">
        <v>0</v>
      </c>
      <c r="D13" s="11">
        <v>139</v>
      </c>
      <c r="E13" s="20">
        <f t="shared" ref="E13:E27" si="0">SUM(F13:X13)</f>
        <v>1779</v>
      </c>
      <c r="F13" s="11">
        <v>31</v>
      </c>
      <c r="G13" s="11">
        <v>29</v>
      </c>
      <c r="H13" s="11">
        <v>8</v>
      </c>
      <c r="I13" s="11">
        <v>119</v>
      </c>
      <c r="J13" s="11">
        <v>156</v>
      </c>
      <c r="K13" s="11">
        <v>289</v>
      </c>
      <c r="L13" s="11">
        <v>0</v>
      </c>
      <c r="M13" s="11">
        <v>67</v>
      </c>
      <c r="N13" s="11">
        <v>127</v>
      </c>
      <c r="O13" s="11">
        <v>197</v>
      </c>
      <c r="P13" s="11">
        <v>325</v>
      </c>
      <c r="Q13" s="11">
        <v>124</v>
      </c>
      <c r="R13" s="11">
        <v>121</v>
      </c>
      <c r="S13" s="11">
        <v>13</v>
      </c>
      <c r="T13" s="11">
        <v>84</v>
      </c>
      <c r="U13" s="11"/>
      <c r="V13" s="11">
        <v>27</v>
      </c>
      <c r="W13" s="11">
        <v>18</v>
      </c>
      <c r="X13" s="11">
        <v>44</v>
      </c>
      <c r="Y13" s="11"/>
      <c r="Z13" s="20">
        <f>SUM(AA13:AG13)</f>
        <v>577</v>
      </c>
      <c r="AA13" s="24">
        <v>285</v>
      </c>
      <c r="AB13" s="11">
        <v>95</v>
      </c>
      <c r="AC13" s="11">
        <v>22</v>
      </c>
      <c r="AD13" s="11"/>
      <c r="AE13" s="24">
        <v>73</v>
      </c>
      <c r="AF13" s="24">
        <v>73</v>
      </c>
      <c r="AG13" s="11">
        <v>29</v>
      </c>
      <c r="AH13" s="20">
        <f>+AI13+AJ13</f>
        <v>157</v>
      </c>
      <c r="AI13" s="21">
        <v>64</v>
      </c>
      <c r="AJ13" s="12">
        <v>93</v>
      </c>
    </row>
    <row r="14" spans="1:36" hidden="1" x14ac:dyDescent="0.2">
      <c r="A14" s="13" t="s">
        <v>47</v>
      </c>
      <c r="B14" s="20">
        <f>+C14+D14+E14+Z14+AH14</f>
        <v>5912</v>
      </c>
      <c r="C14" s="11">
        <v>1318</v>
      </c>
      <c r="D14" s="11">
        <v>0</v>
      </c>
      <c r="E14" s="20">
        <f t="shared" si="0"/>
        <v>3572</v>
      </c>
      <c r="F14" s="11">
        <v>28</v>
      </c>
      <c r="G14" s="14">
        <v>15</v>
      </c>
      <c r="H14" s="11">
        <v>5</v>
      </c>
      <c r="I14" s="11">
        <v>120</v>
      </c>
      <c r="J14" s="11">
        <v>485</v>
      </c>
      <c r="K14" s="11">
        <v>0</v>
      </c>
      <c r="L14" s="11">
        <v>0</v>
      </c>
      <c r="M14" s="11">
        <v>93</v>
      </c>
      <c r="N14" s="11">
        <v>138</v>
      </c>
      <c r="O14" s="11">
        <v>754</v>
      </c>
      <c r="P14" s="11">
        <v>790</v>
      </c>
      <c r="Q14" s="11">
        <v>514</v>
      </c>
      <c r="R14" s="11">
        <v>223</v>
      </c>
      <c r="S14" s="11">
        <v>5</v>
      </c>
      <c r="T14" s="11">
        <v>239</v>
      </c>
      <c r="U14" s="11"/>
      <c r="V14" s="11">
        <v>21</v>
      </c>
      <c r="W14" s="11">
        <v>18</v>
      </c>
      <c r="X14" s="11">
        <v>124</v>
      </c>
      <c r="Y14" s="11"/>
      <c r="Z14" s="20">
        <f>SUM(AA14:AG14)</f>
        <v>735</v>
      </c>
      <c r="AA14" s="24">
        <v>185</v>
      </c>
      <c r="AB14" s="11">
        <v>183</v>
      </c>
      <c r="AC14" s="11">
        <v>57</v>
      </c>
      <c r="AD14" s="11"/>
      <c r="AE14" s="24">
        <v>143</v>
      </c>
      <c r="AF14" s="24">
        <v>143</v>
      </c>
      <c r="AG14" s="11">
        <v>24</v>
      </c>
      <c r="AH14" s="20">
        <f t="shared" ref="AH14:AH27" si="1">+AI14+AJ14</f>
        <v>287</v>
      </c>
      <c r="AI14" s="21">
        <v>13</v>
      </c>
      <c r="AJ14" s="12">
        <v>274</v>
      </c>
    </row>
    <row r="15" spans="1:36" hidden="1" x14ac:dyDescent="0.2">
      <c r="A15" s="13" t="s">
        <v>32</v>
      </c>
      <c r="B15" s="20">
        <f>+C15+D15+E15+Z15+AH15</f>
        <v>4274</v>
      </c>
      <c r="C15" s="11">
        <v>0</v>
      </c>
      <c r="D15" s="11">
        <v>0</v>
      </c>
      <c r="E15" s="20">
        <f t="shared" si="0"/>
        <v>3739</v>
      </c>
      <c r="F15" s="14">
        <v>21</v>
      </c>
      <c r="G15" s="14">
        <v>0</v>
      </c>
      <c r="H15" s="11">
        <v>1</v>
      </c>
      <c r="I15" s="11">
        <v>11</v>
      </c>
      <c r="J15" s="11">
        <v>78</v>
      </c>
      <c r="K15" s="11">
        <v>0</v>
      </c>
      <c r="L15" s="11">
        <v>0</v>
      </c>
      <c r="M15" s="11">
        <v>11</v>
      </c>
      <c r="N15" s="11">
        <v>18</v>
      </c>
      <c r="O15" s="11">
        <v>1942</v>
      </c>
      <c r="P15" s="11">
        <v>923</v>
      </c>
      <c r="Q15" s="11">
        <v>653</v>
      </c>
      <c r="R15" s="11">
        <v>36</v>
      </c>
      <c r="S15" s="11">
        <v>0</v>
      </c>
      <c r="T15" s="11">
        <v>13</v>
      </c>
      <c r="U15" s="11"/>
      <c r="V15" s="11">
        <v>4</v>
      </c>
      <c r="W15" s="11">
        <v>0</v>
      </c>
      <c r="X15" s="11">
        <v>28</v>
      </c>
      <c r="Y15" s="11"/>
      <c r="Z15" s="20">
        <f>SUM(AA15:AG15)</f>
        <v>379</v>
      </c>
      <c r="AA15" s="24">
        <v>335</v>
      </c>
      <c r="AB15" s="11">
        <v>15</v>
      </c>
      <c r="AC15" s="11">
        <v>6</v>
      </c>
      <c r="AD15" s="11"/>
      <c r="AE15" s="24">
        <v>0</v>
      </c>
      <c r="AF15" s="24">
        <v>0</v>
      </c>
      <c r="AG15" s="11">
        <v>23</v>
      </c>
      <c r="AH15" s="20">
        <f t="shared" si="1"/>
        <v>156</v>
      </c>
      <c r="AI15" s="21">
        <v>123</v>
      </c>
      <c r="AJ15" s="22">
        <v>33</v>
      </c>
    </row>
    <row r="16" spans="1:36" hidden="1" x14ac:dyDescent="0.2">
      <c r="A16" s="13" t="s">
        <v>33</v>
      </c>
      <c r="B16" s="20">
        <f>+C16+D16+E16+Z16+AH16</f>
        <v>253</v>
      </c>
      <c r="C16" s="11">
        <v>23</v>
      </c>
      <c r="D16" s="11">
        <v>0</v>
      </c>
      <c r="E16" s="20">
        <f t="shared" si="0"/>
        <v>110</v>
      </c>
      <c r="F16" s="11">
        <v>0</v>
      </c>
      <c r="G16" s="11">
        <v>0</v>
      </c>
      <c r="H16" s="11">
        <v>0</v>
      </c>
      <c r="I16" s="11">
        <v>0</v>
      </c>
      <c r="J16" s="11">
        <v>3</v>
      </c>
      <c r="K16" s="11">
        <v>0</v>
      </c>
      <c r="L16" s="11">
        <v>0</v>
      </c>
      <c r="M16" s="11">
        <v>3</v>
      </c>
      <c r="N16" s="11">
        <v>10</v>
      </c>
      <c r="O16" s="11">
        <v>1</v>
      </c>
      <c r="P16" s="11">
        <v>28</v>
      </c>
      <c r="Q16" s="11">
        <v>60</v>
      </c>
      <c r="R16" s="11">
        <v>0</v>
      </c>
      <c r="S16" s="11">
        <v>0</v>
      </c>
      <c r="T16" s="11">
        <v>5</v>
      </c>
      <c r="U16" s="11"/>
      <c r="V16" s="11">
        <v>0</v>
      </c>
      <c r="W16" s="11">
        <v>0</v>
      </c>
      <c r="X16" s="11">
        <v>0</v>
      </c>
      <c r="Y16" s="11"/>
      <c r="Z16" s="20">
        <f>SUM(AA16:AG16)</f>
        <v>93</v>
      </c>
      <c r="AA16" s="24">
        <v>17</v>
      </c>
      <c r="AB16" s="11">
        <v>35</v>
      </c>
      <c r="AC16" s="11">
        <v>0</v>
      </c>
      <c r="AD16" s="11"/>
      <c r="AE16" s="24">
        <v>16</v>
      </c>
      <c r="AF16" s="24">
        <v>16</v>
      </c>
      <c r="AG16" s="11">
        <v>9</v>
      </c>
      <c r="AH16" s="20">
        <f t="shared" si="1"/>
        <v>27</v>
      </c>
      <c r="AI16" s="21">
        <v>0</v>
      </c>
      <c r="AJ16" s="22">
        <v>27</v>
      </c>
    </row>
    <row r="17" spans="1:36" hidden="1" x14ac:dyDescent="0.2">
      <c r="A17" s="13" t="s">
        <v>34</v>
      </c>
      <c r="B17" s="20">
        <f>+C17+D17+E17+Z17+AH17</f>
        <v>13066</v>
      </c>
      <c r="C17" s="11">
        <v>0</v>
      </c>
      <c r="D17" s="11">
        <v>0</v>
      </c>
      <c r="E17" s="20">
        <f t="shared" si="0"/>
        <v>13066</v>
      </c>
      <c r="F17" s="14">
        <v>0</v>
      </c>
      <c r="G17" s="14">
        <v>0</v>
      </c>
      <c r="H17" s="11">
        <v>0</v>
      </c>
      <c r="I17" s="11">
        <v>0</v>
      </c>
      <c r="J17" s="11">
        <v>0</v>
      </c>
      <c r="K17" s="11">
        <v>71</v>
      </c>
      <c r="L17" s="11">
        <v>0</v>
      </c>
      <c r="M17" s="11">
        <v>0</v>
      </c>
      <c r="N17" s="11">
        <v>0</v>
      </c>
      <c r="O17" s="11">
        <v>12995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/>
      <c r="V17" s="11">
        <v>0</v>
      </c>
      <c r="W17" s="11">
        <v>0</v>
      </c>
      <c r="X17" s="11">
        <v>0</v>
      </c>
      <c r="Y17" s="11"/>
      <c r="Z17" s="20">
        <f>SUM(AA17:AG17)</f>
        <v>0</v>
      </c>
      <c r="AA17" s="24">
        <v>0</v>
      </c>
      <c r="AB17" s="11">
        <v>0</v>
      </c>
      <c r="AC17" s="11">
        <v>0</v>
      </c>
      <c r="AD17" s="11"/>
      <c r="AE17" s="24">
        <v>0</v>
      </c>
      <c r="AF17" s="24">
        <v>0</v>
      </c>
      <c r="AG17" s="11">
        <v>0</v>
      </c>
      <c r="AH17" s="20">
        <f t="shared" si="1"/>
        <v>0</v>
      </c>
      <c r="AI17" s="21">
        <v>0</v>
      </c>
      <c r="AJ17" s="22">
        <v>0</v>
      </c>
    </row>
    <row r="18" spans="1:36" hidden="1" x14ac:dyDescent="0.2">
      <c r="A18" s="13" t="s">
        <v>35</v>
      </c>
      <c r="B18" s="20">
        <f>+C18+D18+E18+Z18+AH18</f>
        <v>5739</v>
      </c>
      <c r="C18" s="11">
        <v>0</v>
      </c>
      <c r="D18" s="11">
        <v>0</v>
      </c>
      <c r="E18" s="20">
        <f t="shared" si="0"/>
        <v>5739</v>
      </c>
      <c r="F18" s="14">
        <v>0</v>
      </c>
      <c r="G18" s="14">
        <v>0</v>
      </c>
      <c r="H18" s="11">
        <v>0</v>
      </c>
      <c r="I18" s="11">
        <v>0</v>
      </c>
      <c r="J18" s="11">
        <v>0</v>
      </c>
      <c r="K18" s="11">
        <v>5239</v>
      </c>
      <c r="L18" s="11">
        <v>500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/>
      <c r="V18" s="11">
        <v>0</v>
      </c>
      <c r="W18" s="11">
        <v>0</v>
      </c>
      <c r="X18" s="11">
        <v>0</v>
      </c>
      <c r="Y18" s="11"/>
      <c r="Z18" s="20">
        <f>SUM(AA18:AG18)</f>
        <v>0</v>
      </c>
      <c r="AA18" s="24">
        <v>0</v>
      </c>
      <c r="AB18" s="11">
        <v>0</v>
      </c>
      <c r="AC18" s="11">
        <v>0</v>
      </c>
      <c r="AD18" s="11"/>
      <c r="AE18" s="24">
        <v>0</v>
      </c>
      <c r="AF18" s="24">
        <v>0</v>
      </c>
      <c r="AG18" s="11">
        <v>0</v>
      </c>
      <c r="AH18" s="20">
        <f t="shared" si="1"/>
        <v>0</v>
      </c>
      <c r="AI18" s="21">
        <v>0</v>
      </c>
      <c r="AJ18" s="22">
        <v>0</v>
      </c>
    </row>
    <row r="19" spans="1:36" hidden="1" x14ac:dyDescent="0.2">
      <c r="A19" s="13" t="s">
        <v>36</v>
      </c>
      <c r="B19" s="20">
        <f>+C19+D19+E19+Z19+AH19</f>
        <v>742</v>
      </c>
      <c r="C19" s="15">
        <v>0</v>
      </c>
      <c r="D19" s="15">
        <v>742</v>
      </c>
      <c r="E19" s="20">
        <f t="shared" si="0"/>
        <v>0</v>
      </c>
      <c r="F19" s="16">
        <v>0</v>
      </c>
      <c r="G19" s="14">
        <v>0</v>
      </c>
      <c r="H19" s="11">
        <v>0</v>
      </c>
      <c r="I19" s="11">
        <v>0</v>
      </c>
      <c r="J19" s="11">
        <v>0</v>
      </c>
      <c r="K19" s="15">
        <v>0</v>
      </c>
      <c r="L19" s="15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/>
      <c r="V19" s="11">
        <v>0</v>
      </c>
      <c r="W19" s="11">
        <v>0</v>
      </c>
      <c r="X19" s="11">
        <v>0</v>
      </c>
      <c r="Y19" s="11"/>
      <c r="Z19" s="20">
        <f>SUM(AA19:AG19)</f>
        <v>0</v>
      </c>
      <c r="AA19" s="24">
        <v>0</v>
      </c>
      <c r="AB19" s="11">
        <v>0</v>
      </c>
      <c r="AC19" s="11">
        <v>0</v>
      </c>
      <c r="AD19" s="11"/>
      <c r="AE19" s="24">
        <v>0</v>
      </c>
      <c r="AF19" s="24">
        <v>0</v>
      </c>
      <c r="AG19" s="11">
        <v>0</v>
      </c>
      <c r="AH19" s="20">
        <f t="shared" si="1"/>
        <v>0</v>
      </c>
      <c r="AI19" s="21">
        <v>0</v>
      </c>
      <c r="AJ19" s="22">
        <v>0</v>
      </c>
    </row>
    <row r="20" spans="1:36" hidden="1" x14ac:dyDescent="0.2">
      <c r="A20" s="17" t="s">
        <v>37</v>
      </c>
      <c r="B20" s="20">
        <f>+C20+D20+E20+Z20+AH20</f>
        <v>0</v>
      </c>
      <c r="C20" s="15">
        <v>0</v>
      </c>
      <c r="D20" s="27">
        <v>0</v>
      </c>
      <c r="E20" s="20">
        <f t="shared" si="0"/>
        <v>0</v>
      </c>
      <c r="F20" s="16">
        <v>0</v>
      </c>
      <c r="G20" s="14">
        <v>0</v>
      </c>
      <c r="H20" s="11">
        <v>0</v>
      </c>
      <c r="I20" s="11">
        <v>0</v>
      </c>
      <c r="J20" s="11">
        <v>0</v>
      </c>
      <c r="K20" s="15">
        <v>0</v>
      </c>
      <c r="L20" s="15">
        <v>0</v>
      </c>
      <c r="M20" s="11">
        <v>0</v>
      </c>
      <c r="N20" s="11">
        <v>0</v>
      </c>
      <c r="O20" s="11">
        <v>0</v>
      </c>
      <c r="P20" s="11">
        <v>0</v>
      </c>
      <c r="Q20" s="15">
        <v>0</v>
      </c>
      <c r="R20" s="15">
        <v>0</v>
      </c>
      <c r="S20" s="11">
        <v>0</v>
      </c>
      <c r="T20" s="11">
        <v>0</v>
      </c>
      <c r="U20" s="11"/>
      <c r="V20" s="11">
        <v>0</v>
      </c>
      <c r="W20" s="11">
        <v>0</v>
      </c>
      <c r="X20" s="11">
        <v>0</v>
      </c>
      <c r="Y20" s="11"/>
      <c r="Z20" s="20">
        <f>SUM(AA20:AG20)</f>
        <v>0</v>
      </c>
      <c r="AA20" s="24">
        <v>0</v>
      </c>
      <c r="AB20" s="11">
        <v>0</v>
      </c>
      <c r="AC20" s="11">
        <v>0</v>
      </c>
      <c r="AD20" s="11"/>
      <c r="AE20" s="24">
        <v>0</v>
      </c>
      <c r="AF20" s="24">
        <v>0</v>
      </c>
      <c r="AG20" s="11">
        <v>0</v>
      </c>
      <c r="AH20" s="20">
        <f t="shared" si="1"/>
        <v>0</v>
      </c>
      <c r="AI20" s="21">
        <v>0</v>
      </c>
      <c r="AJ20" s="22">
        <v>0</v>
      </c>
    </row>
    <row r="21" spans="1:36" hidden="1" x14ac:dyDescent="0.2">
      <c r="A21" s="17" t="s">
        <v>38</v>
      </c>
      <c r="B21" s="20">
        <f>+C21+D21+E21+Z21+AH21</f>
        <v>0</v>
      </c>
      <c r="C21" s="11">
        <v>0</v>
      </c>
      <c r="D21" s="11">
        <v>0</v>
      </c>
      <c r="E21" s="20">
        <f t="shared" si="0"/>
        <v>0</v>
      </c>
      <c r="F21" s="16">
        <v>0</v>
      </c>
      <c r="G21" s="14">
        <v>0</v>
      </c>
      <c r="H21" s="11">
        <v>0</v>
      </c>
      <c r="I21" s="11">
        <v>0</v>
      </c>
      <c r="J21" s="11">
        <v>0</v>
      </c>
      <c r="K21" s="15">
        <v>0</v>
      </c>
      <c r="L21" s="15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/>
      <c r="V21" s="11">
        <v>0</v>
      </c>
      <c r="W21" s="11">
        <v>0</v>
      </c>
      <c r="X21" s="11">
        <v>0</v>
      </c>
      <c r="Y21" s="11"/>
      <c r="Z21" s="20">
        <f>SUM(AA21:AG21)</f>
        <v>0</v>
      </c>
      <c r="AA21" s="24">
        <v>0</v>
      </c>
      <c r="AB21" s="11">
        <v>0</v>
      </c>
      <c r="AC21" s="11">
        <v>0</v>
      </c>
      <c r="AD21" s="11"/>
      <c r="AE21" s="24">
        <v>0</v>
      </c>
      <c r="AF21" s="24">
        <v>0</v>
      </c>
      <c r="AG21" s="11">
        <v>0</v>
      </c>
      <c r="AH21" s="20">
        <f t="shared" si="1"/>
        <v>0</v>
      </c>
      <c r="AI21" s="21">
        <v>0</v>
      </c>
      <c r="AJ21" s="22">
        <v>0</v>
      </c>
    </row>
    <row r="22" spans="1:36" hidden="1" x14ac:dyDescent="0.2">
      <c r="A22" s="17" t="s">
        <v>40</v>
      </c>
      <c r="B22" s="20">
        <f>+C22+D22+E22+Z22+AH22</f>
        <v>800</v>
      </c>
      <c r="C22" s="11">
        <v>800</v>
      </c>
      <c r="D22" s="11">
        <v>0</v>
      </c>
      <c r="E22" s="20">
        <f t="shared" si="0"/>
        <v>0</v>
      </c>
      <c r="F22" s="16">
        <v>0</v>
      </c>
      <c r="G22" s="14">
        <v>0</v>
      </c>
      <c r="H22" s="11">
        <v>0</v>
      </c>
      <c r="I22" s="11">
        <v>0</v>
      </c>
      <c r="J22" s="11">
        <v>0</v>
      </c>
      <c r="K22" s="15">
        <v>0</v>
      </c>
      <c r="L22" s="15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/>
      <c r="V22" s="11">
        <v>0</v>
      </c>
      <c r="W22" s="11">
        <v>0</v>
      </c>
      <c r="X22" s="11">
        <v>0</v>
      </c>
      <c r="Y22" s="11"/>
      <c r="Z22" s="20">
        <f>SUM(AA22:AG22)</f>
        <v>0</v>
      </c>
      <c r="AA22" s="24">
        <v>0</v>
      </c>
      <c r="AB22" s="11">
        <v>0</v>
      </c>
      <c r="AC22" s="11">
        <v>0</v>
      </c>
      <c r="AD22" s="11"/>
      <c r="AE22" s="24">
        <v>0</v>
      </c>
      <c r="AF22" s="24">
        <v>0</v>
      </c>
      <c r="AG22" s="11">
        <v>0</v>
      </c>
      <c r="AH22" s="20">
        <f t="shared" si="1"/>
        <v>0</v>
      </c>
      <c r="AI22" s="21">
        <v>0</v>
      </c>
      <c r="AJ22" s="22">
        <v>0</v>
      </c>
    </row>
    <row r="23" spans="1:36" hidden="1" x14ac:dyDescent="0.2">
      <c r="A23" s="13" t="s">
        <v>41</v>
      </c>
      <c r="B23" s="20">
        <f>+C23+D23+E23+Z23+AH23</f>
        <v>0</v>
      </c>
      <c r="C23" s="11">
        <v>0</v>
      </c>
      <c r="D23" s="11">
        <v>0</v>
      </c>
      <c r="E23" s="20">
        <f t="shared" si="0"/>
        <v>0</v>
      </c>
      <c r="F23" s="16">
        <v>0</v>
      </c>
      <c r="G23" s="14">
        <v>0</v>
      </c>
      <c r="H23" s="11">
        <v>0</v>
      </c>
      <c r="I23" s="11">
        <v>0</v>
      </c>
      <c r="J23" s="11">
        <v>0</v>
      </c>
      <c r="K23" s="15">
        <v>0</v>
      </c>
      <c r="L23" s="15"/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/>
      <c r="V23" s="11">
        <v>0</v>
      </c>
      <c r="W23" s="11">
        <v>0</v>
      </c>
      <c r="X23" s="11">
        <v>0</v>
      </c>
      <c r="Y23" s="11"/>
      <c r="Z23" s="20">
        <f>SUM(AA23:AG23)</f>
        <v>0</v>
      </c>
      <c r="AA23" s="24">
        <v>0</v>
      </c>
      <c r="AB23" s="11">
        <v>0</v>
      </c>
      <c r="AC23" s="11">
        <v>0</v>
      </c>
      <c r="AD23" s="11"/>
      <c r="AE23" s="24">
        <v>0</v>
      </c>
      <c r="AF23" s="24">
        <v>0</v>
      </c>
      <c r="AG23" s="11">
        <v>0</v>
      </c>
      <c r="AH23" s="20">
        <f t="shared" si="1"/>
        <v>0</v>
      </c>
      <c r="AI23" s="21">
        <v>0</v>
      </c>
      <c r="AJ23" s="22">
        <v>0</v>
      </c>
    </row>
    <row r="24" spans="1:36" hidden="1" x14ac:dyDescent="0.2">
      <c r="A24" s="13" t="s">
        <v>28</v>
      </c>
      <c r="B24" s="20">
        <f>+C24+D24+E24+Z24+AH24</f>
        <v>1808</v>
      </c>
      <c r="C24" s="19">
        <v>0</v>
      </c>
      <c r="D24" s="19">
        <v>0</v>
      </c>
      <c r="E24" s="20">
        <f t="shared" si="0"/>
        <v>1808</v>
      </c>
      <c r="F24" s="16">
        <v>0</v>
      </c>
      <c r="G24" s="14">
        <v>0</v>
      </c>
      <c r="H24" s="11">
        <v>0</v>
      </c>
      <c r="I24" s="11">
        <v>0</v>
      </c>
      <c r="J24" s="11">
        <v>0</v>
      </c>
      <c r="K24" s="15">
        <v>0</v>
      </c>
      <c r="L24" s="15">
        <v>0</v>
      </c>
      <c r="M24" s="11">
        <v>0</v>
      </c>
      <c r="N24" s="11">
        <v>0</v>
      </c>
      <c r="O24" s="11">
        <v>0</v>
      </c>
      <c r="P24" s="19">
        <v>1808</v>
      </c>
      <c r="Q24" s="19">
        <v>0</v>
      </c>
      <c r="R24" s="19">
        <v>0</v>
      </c>
      <c r="S24" s="11">
        <v>0</v>
      </c>
      <c r="T24" s="11">
        <v>0</v>
      </c>
      <c r="U24" s="11"/>
      <c r="V24" s="11">
        <v>0</v>
      </c>
      <c r="W24" s="11">
        <v>0</v>
      </c>
      <c r="X24" s="11">
        <v>0</v>
      </c>
      <c r="Y24" s="11"/>
      <c r="Z24" s="20">
        <f>SUM(AA24:AG24)</f>
        <v>0</v>
      </c>
      <c r="AA24" s="24">
        <v>0</v>
      </c>
      <c r="AB24" s="11">
        <v>0</v>
      </c>
      <c r="AC24" s="11">
        <v>0</v>
      </c>
      <c r="AD24" s="11"/>
      <c r="AE24" s="24">
        <v>0</v>
      </c>
      <c r="AF24" s="24">
        <v>0</v>
      </c>
      <c r="AG24" s="11">
        <v>0</v>
      </c>
      <c r="AH24" s="20">
        <f t="shared" si="1"/>
        <v>0</v>
      </c>
      <c r="AI24" s="21">
        <v>0</v>
      </c>
      <c r="AJ24" s="22">
        <v>0</v>
      </c>
    </row>
    <row r="25" spans="1:36" ht="12.75" hidden="1" customHeight="1" x14ac:dyDescent="0.2">
      <c r="A25" s="13" t="s">
        <v>29</v>
      </c>
      <c r="B25" s="20">
        <f>+C25+D25+E25+Z25+AH25</f>
        <v>1130</v>
      </c>
      <c r="C25" s="11">
        <v>0</v>
      </c>
      <c r="D25" s="11">
        <v>0</v>
      </c>
      <c r="E25" s="20">
        <f t="shared" si="0"/>
        <v>1130</v>
      </c>
      <c r="F25" s="16">
        <v>0</v>
      </c>
      <c r="G25" s="14">
        <v>0</v>
      </c>
      <c r="H25" s="11">
        <v>0</v>
      </c>
      <c r="I25" s="11">
        <v>0</v>
      </c>
      <c r="J25" s="11">
        <v>0</v>
      </c>
      <c r="K25" s="15">
        <v>0</v>
      </c>
      <c r="L25" s="15">
        <v>0</v>
      </c>
      <c r="M25" s="11">
        <v>0</v>
      </c>
      <c r="N25" s="11">
        <v>0</v>
      </c>
      <c r="O25" s="11">
        <v>0</v>
      </c>
      <c r="P25" s="14">
        <v>1130</v>
      </c>
      <c r="Q25" s="19">
        <v>0</v>
      </c>
      <c r="R25" s="19">
        <v>0</v>
      </c>
      <c r="S25" s="11">
        <v>0</v>
      </c>
      <c r="T25" s="11">
        <v>0</v>
      </c>
      <c r="U25" s="11"/>
      <c r="V25" s="11">
        <v>0</v>
      </c>
      <c r="W25" s="11">
        <v>0</v>
      </c>
      <c r="X25" s="11">
        <v>0</v>
      </c>
      <c r="Y25" s="11"/>
      <c r="Z25" s="20">
        <f>SUM(AA25:AG25)</f>
        <v>0</v>
      </c>
      <c r="AA25" s="24">
        <v>0</v>
      </c>
      <c r="AB25" s="11">
        <v>0</v>
      </c>
      <c r="AC25" s="11">
        <v>0</v>
      </c>
      <c r="AD25" s="11"/>
      <c r="AE25" s="24">
        <v>0</v>
      </c>
      <c r="AF25" s="24">
        <v>0</v>
      </c>
      <c r="AG25" s="11">
        <v>0</v>
      </c>
      <c r="AH25" s="20">
        <f t="shared" si="1"/>
        <v>0</v>
      </c>
      <c r="AI25" s="21">
        <v>0</v>
      </c>
      <c r="AJ25" s="22">
        <v>0</v>
      </c>
    </row>
    <row r="26" spans="1:36" hidden="1" x14ac:dyDescent="0.2">
      <c r="A26" s="13" t="s">
        <v>45</v>
      </c>
      <c r="B26" s="20">
        <f>+C26+D26+E26+Z26+AH26</f>
        <v>21</v>
      </c>
      <c r="C26" s="11">
        <v>0</v>
      </c>
      <c r="D26" s="11">
        <v>0</v>
      </c>
      <c r="E26" s="20">
        <f t="shared" si="0"/>
        <v>21</v>
      </c>
      <c r="F26" s="16">
        <v>0</v>
      </c>
      <c r="G26" s="14">
        <v>0</v>
      </c>
      <c r="H26" s="11">
        <v>0</v>
      </c>
      <c r="I26" s="11">
        <v>0</v>
      </c>
      <c r="J26" s="11">
        <v>0</v>
      </c>
      <c r="K26" s="15">
        <v>0</v>
      </c>
      <c r="L26" s="15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21</v>
      </c>
      <c r="S26" s="11">
        <v>0</v>
      </c>
      <c r="T26" s="11">
        <v>0</v>
      </c>
      <c r="U26" s="11"/>
      <c r="V26" s="11">
        <v>0</v>
      </c>
      <c r="W26" s="11">
        <v>0</v>
      </c>
      <c r="X26" s="11">
        <v>0</v>
      </c>
      <c r="Y26" s="11"/>
      <c r="Z26" s="20">
        <f>SUM(AA26:AG26)</f>
        <v>0</v>
      </c>
      <c r="AA26" s="24">
        <v>0</v>
      </c>
      <c r="AB26" s="11">
        <v>0</v>
      </c>
      <c r="AC26" s="11">
        <v>0</v>
      </c>
      <c r="AD26" s="11"/>
      <c r="AE26" s="24">
        <v>0</v>
      </c>
      <c r="AF26" s="24">
        <v>0</v>
      </c>
      <c r="AG26" s="11">
        <v>0</v>
      </c>
      <c r="AH26" s="20">
        <f t="shared" si="1"/>
        <v>0</v>
      </c>
      <c r="AI26" s="21">
        <v>0</v>
      </c>
      <c r="AJ26" s="22">
        <v>0</v>
      </c>
    </row>
    <row r="27" spans="1:36" hidden="1" x14ac:dyDescent="0.2">
      <c r="A27" s="13" t="s">
        <v>46</v>
      </c>
      <c r="B27" s="20">
        <f>+C27+D27+E27+Z27+AH27</f>
        <v>0</v>
      </c>
      <c r="C27" s="11">
        <v>0</v>
      </c>
      <c r="D27" s="11">
        <v>0</v>
      </c>
      <c r="E27" s="20">
        <f t="shared" si="0"/>
        <v>0</v>
      </c>
      <c r="F27" s="16">
        <v>0</v>
      </c>
      <c r="G27" s="14">
        <v>0</v>
      </c>
      <c r="H27" s="11">
        <v>0</v>
      </c>
      <c r="I27" s="11">
        <v>0</v>
      </c>
      <c r="J27" s="11">
        <v>0</v>
      </c>
      <c r="K27" s="15">
        <v>0</v>
      </c>
      <c r="L27" s="15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/>
      <c r="V27" s="11">
        <v>0</v>
      </c>
      <c r="W27" s="11">
        <v>0</v>
      </c>
      <c r="X27" s="11">
        <v>0</v>
      </c>
      <c r="Y27" s="11"/>
      <c r="Z27" s="20">
        <f>SUM(AA27:AG27)</f>
        <v>0</v>
      </c>
      <c r="AA27" s="24">
        <v>0</v>
      </c>
      <c r="AB27" s="11">
        <v>0</v>
      </c>
      <c r="AC27" s="11">
        <v>0</v>
      </c>
      <c r="AD27" s="11"/>
      <c r="AE27" s="24">
        <v>0</v>
      </c>
      <c r="AF27" s="24">
        <v>0</v>
      </c>
      <c r="AG27" s="11">
        <v>0</v>
      </c>
      <c r="AH27" s="20">
        <f t="shared" si="1"/>
        <v>0</v>
      </c>
      <c r="AI27" s="21">
        <v>0</v>
      </c>
      <c r="AJ27" s="22">
        <v>0</v>
      </c>
    </row>
    <row r="28" spans="1:36" hidden="1" x14ac:dyDescent="0.2">
      <c r="A28" s="43"/>
      <c r="B28" s="11"/>
      <c r="C28" s="11"/>
      <c r="D28" s="11"/>
      <c r="E28" s="26"/>
      <c r="F28" s="16"/>
      <c r="G28" s="14"/>
      <c r="H28" s="11"/>
      <c r="I28" s="11"/>
      <c r="J28" s="11"/>
      <c r="K28" s="15"/>
      <c r="L28" s="15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26"/>
      <c r="AA28" s="24"/>
      <c r="AB28" s="11"/>
      <c r="AC28" s="11"/>
      <c r="AD28" s="11"/>
      <c r="AE28" s="24"/>
      <c r="AF28" s="24"/>
      <c r="AG28" s="11"/>
      <c r="AH28" s="26"/>
      <c r="AI28" s="21"/>
      <c r="AJ28" s="22"/>
    </row>
    <row r="29" spans="1:36" ht="13.5" thickBot="1" x14ac:dyDescent="0.25">
      <c r="A29" s="44" t="s">
        <v>15</v>
      </c>
      <c r="B29" s="45">
        <f>+E29+Z29+AH29</f>
        <v>886</v>
      </c>
      <c r="C29" s="46">
        <v>0</v>
      </c>
      <c r="D29" s="46">
        <v>0</v>
      </c>
      <c r="E29" s="45">
        <f>SUM(F29:Y29)</f>
        <v>765</v>
      </c>
      <c r="F29" s="47">
        <v>15</v>
      </c>
      <c r="G29" s="47">
        <v>5</v>
      </c>
      <c r="H29" s="47">
        <v>5</v>
      </c>
      <c r="I29" s="47">
        <v>10</v>
      </c>
      <c r="J29" s="47">
        <v>10</v>
      </c>
      <c r="K29" s="47">
        <v>15</v>
      </c>
      <c r="L29" s="47">
        <v>155</v>
      </c>
      <c r="M29" s="47">
        <v>10</v>
      </c>
      <c r="N29" s="47">
        <v>15</v>
      </c>
      <c r="O29" s="47">
        <v>100</v>
      </c>
      <c r="P29" s="47">
        <v>150</v>
      </c>
      <c r="Q29" s="47">
        <v>160</v>
      </c>
      <c r="R29" s="47">
        <v>15</v>
      </c>
      <c r="S29" s="47">
        <v>5</v>
      </c>
      <c r="T29" s="47">
        <v>15</v>
      </c>
      <c r="U29" s="47">
        <v>15</v>
      </c>
      <c r="V29" s="47">
        <v>15</v>
      </c>
      <c r="W29" s="47">
        <v>10</v>
      </c>
      <c r="X29" s="47">
        <v>20</v>
      </c>
      <c r="Y29" s="47">
        <v>20</v>
      </c>
      <c r="Z29" s="45">
        <f>SUM(AA29:AG29)</f>
        <v>88</v>
      </c>
      <c r="AA29" s="46">
        <v>40</v>
      </c>
      <c r="AB29" s="46">
        <v>15</v>
      </c>
      <c r="AC29" s="46">
        <v>5</v>
      </c>
      <c r="AD29" s="46">
        <v>5</v>
      </c>
      <c r="AE29" s="46">
        <v>10</v>
      </c>
      <c r="AF29" s="46">
        <v>5</v>
      </c>
      <c r="AG29" s="46">
        <v>8</v>
      </c>
      <c r="AH29" s="48">
        <f>+AI29+AJ29</f>
        <v>33</v>
      </c>
      <c r="AI29" s="47">
        <v>13</v>
      </c>
      <c r="AJ29" s="49">
        <v>20</v>
      </c>
    </row>
    <row r="30" spans="1:36" ht="15" x14ac:dyDescent="0.2">
      <c r="A30" s="30"/>
    </row>
    <row r="31" spans="1:36" x14ac:dyDescent="0.2">
      <c r="A31" s="18"/>
    </row>
    <row r="32" spans="1:36" ht="15" customHeight="1" x14ac:dyDescent="0.2"/>
  </sheetData>
  <mergeCells count="8">
    <mergeCell ref="Z10:AG10"/>
    <mergeCell ref="AH10:AJ10"/>
    <mergeCell ref="B10:Y10"/>
    <mergeCell ref="AF1:AH1"/>
    <mergeCell ref="AF2:AH2"/>
    <mergeCell ref="A7:AJ7"/>
    <mergeCell ref="A8:AJ8"/>
    <mergeCell ref="A9:AJ9"/>
  </mergeCells>
  <pageMargins left="0.25" right="0.25" top="0.75" bottom="0.75" header="0.3" footer="0.3"/>
  <pageSetup paperSize="9" scale="74"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C5D44-9F1C-4E11-A7EC-569ADE21CF99}">
  <sheetPr>
    <tabColor rgb="FFFFFF00"/>
    <pageSetUpPr fitToPage="1"/>
  </sheetPr>
  <dimension ref="A1:AJ30"/>
  <sheetViews>
    <sheetView showGridLines="0" tabSelected="1" zoomScale="85" zoomScaleNormal="85" workbookViewId="0">
      <selection activeCell="R43" sqref="R43"/>
    </sheetView>
  </sheetViews>
  <sheetFormatPr baseColWidth="10" defaultRowHeight="12.75" x14ac:dyDescent="0.2"/>
  <cols>
    <col min="1" max="1" width="21.28515625" style="1" customWidth="1"/>
    <col min="2" max="2" width="6" style="1" customWidth="1"/>
    <col min="3" max="3" width="5.28515625" style="1" customWidth="1"/>
    <col min="4" max="4" width="5.85546875" style="1" customWidth="1"/>
    <col min="5" max="5" width="6.5703125" style="1" bestFit="1" customWidth="1"/>
    <col min="6" max="34" width="5.28515625" style="1" customWidth="1"/>
    <col min="35" max="16384" width="11.42578125" style="1"/>
  </cols>
  <sheetData>
    <row r="1" spans="1:36" ht="15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57" t="s">
        <v>78</v>
      </c>
      <c r="AG1" s="57"/>
      <c r="AH1" s="57"/>
    </row>
    <row r="2" spans="1:36" ht="16.149999999999999" customHeight="1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57" t="s">
        <v>48</v>
      </c>
      <c r="AG2" s="57"/>
      <c r="AH2" s="57"/>
    </row>
    <row r="3" spans="1:36" ht="16.149999999999999" customHeight="1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50"/>
      <c r="AG3" s="50"/>
      <c r="AH3" s="50"/>
    </row>
    <row r="4" spans="1:36" ht="16.149999999999999" customHeight="1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50"/>
      <c r="AG4" s="50"/>
      <c r="AH4" s="50"/>
    </row>
    <row r="5" spans="1:36" ht="16.149999999999999" customHeight="1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50"/>
      <c r="AG5" s="50"/>
      <c r="AH5" s="50"/>
    </row>
    <row r="6" spans="1:36" ht="16.149999999999999" customHeight="1" thickBot="1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50"/>
      <c r="AG6" s="50"/>
      <c r="AH6" s="50"/>
    </row>
    <row r="7" spans="1:36" ht="16.5" customHeight="1" x14ac:dyDescent="0.25">
      <c r="A7" s="63" t="s">
        <v>44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5"/>
    </row>
    <row r="8" spans="1:36" ht="12.75" customHeight="1" x14ac:dyDescent="0.25">
      <c r="A8" s="61" t="s">
        <v>0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2"/>
    </row>
    <row r="9" spans="1:36" ht="13.5" customHeight="1" thickBot="1" x14ac:dyDescent="0.3">
      <c r="A9" s="58" t="s">
        <v>1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60"/>
    </row>
    <row r="10" spans="1:36" ht="13.5" thickBot="1" x14ac:dyDescent="0.25">
      <c r="A10" s="29"/>
      <c r="B10" s="54" t="s">
        <v>2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6"/>
      <c r="Z10" s="69" t="s">
        <v>30</v>
      </c>
      <c r="AA10" s="70"/>
      <c r="AB10" s="70"/>
      <c r="AC10" s="70"/>
      <c r="AD10" s="70"/>
      <c r="AE10" s="70"/>
      <c r="AF10" s="70"/>
      <c r="AG10" s="70"/>
      <c r="AH10" s="52" t="s">
        <v>56</v>
      </c>
      <c r="AI10" s="52"/>
      <c r="AJ10" s="53"/>
    </row>
    <row r="11" spans="1:36" ht="72.75" customHeight="1" x14ac:dyDescent="0.2">
      <c r="A11" s="31" t="s">
        <v>3</v>
      </c>
      <c r="B11" s="32" t="s">
        <v>4</v>
      </c>
      <c r="C11" s="33" t="s">
        <v>5</v>
      </c>
      <c r="D11" s="33" t="s">
        <v>6</v>
      </c>
      <c r="E11" s="34" t="s">
        <v>7</v>
      </c>
      <c r="F11" s="35" t="s">
        <v>39</v>
      </c>
      <c r="G11" s="36" t="s">
        <v>16</v>
      </c>
      <c r="H11" s="35" t="s">
        <v>17</v>
      </c>
      <c r="I11" s="35" t="s">
        <v>8</v>
      </c>
      <c r="J11" s="35" t="s">
        <v>18</v>
      </c>
      <c r="K11" s="35" t="s">
        <v>19</v>
      </c>
      <c r="L11" s="35" t="s">
        <v>50</v>
      </c>
      <c r="M11" s="35" t="s">
        <v>42</v>
      </c>
      <c r="N11" s="35" t="s">
        <v>20</v>
      </c>
      <c r="O11" s="35" t="s">
        <v>10</v>
      </c>
      <c r="P11" s="35" t="s">
        <v>21</v>
      </c>
      <c r="Q11" s="35" t="s">
        <v>11</v>
      </c>
      <c r="R11" s="35" t="s">
        <v>12</v>
      </c>
      <c r="S11" s="35" t="s">
        <v>22</v>
      </c>
      <c r="T11" s="35" t="s">
        <v>23</v>
      </c>
      <c r="U11" s="35" t="s">
        <v>74</v>
      </c>
      <c r="V11" s="35" t="s">
        <v>24</v>
      </c>
      <c r="W11" s="35" t="s">
        <v>25</v>
      </c>
      <c r="X11" s="35" t="s">
        <v>43</v>
      </c>
      <c r="Y11" s="35" t="s">
        <v>51</v>
      </c>
      <c r="Z11" s="37" t="s">
        <v>7</v>
      </c>
      <c r="AA11" s="38" t="s">
        <v>13</v>
      </c>
      <c r="AB11" s="39" t="s">
        <v>14</v>
      </c>
      <c r="AC11" s="39" t="s">
        <v>52</v>
      </c>
      <c r="AD11" s="38" t="s">
        <v>53</v>
      </c>
      <c r="AE11" s="38" t="s">
        <v>54</v>
      </c>
      <c r="AF11" s="40" t="s">
        <v>55</v>
      </c>
      <c r="AG11" s="40" t="s">
        <v>9</v>
      </c>
      <c r="AH11" s="37" t="s">
        <v>7</v>
      </c>
      <c r="AI11" s="41" t="s">
        <v>26</v>
      </c>
      <c r="AJ11" s="42" t="s">
        <v>27</v>
      </c>
    </row>
    <row r="12" spans="1:36" ht="13.5" thickBot="1" x14ac:dyDescent="0.25">
      <c r="A12" s="2"/>
      <c r="B12" s="3"/>
      <c r="C12" s="23"/>
      <c r="D12" s="25"/>
      <c r="E12" s="5"/>
      <c r="F12" s="4"/>
      <c r="G12" s="6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3"/>
      <c r="AA12" s="23"/>
      <c r="AB12" s="4"/>
      <c r="AC12" s="4"/>
      <c r="AD12" s="23"/>
      <c r="AE12" s="23"/>
      <c r="AF12" s="4"/>
      <c r="AG12" s="4"/>
      <c r="AH12" s="7"/>
      <c r="AI12" s="8"/>
      <c r="AJ12" s="9"/>
    </row>
    <row r="13" spans="1:36" hidden="1" x14ac:dyDescent="0.2">
      <c r="A13" s="10" t="s">
        <v>31</v>
      </c>
      <c r="B13" s="20">
        <f>+C13+D13+E13+Z13+AH13</f>
        <v>2659</v>
      </c>
      <c r="C13" s="11">
        <v>0</v>
      </c>
      <c r="D13" s="11">
        <v>139</v>
      </c>
      <c r="E13" s="20">
        <f t="shared" ref="E13:E27" si="0">SUM(F13:X13)</f>
        <v>1779</v>
      </c>
      <c r="F13" s="11">
        <v>31</v>
      </c>
      <c r="G13" s="11">
        <v>29</v>
      </c>
      <c r="H13" s="11">
        <v>8</v>
      </c>
      <c r="I13" s="11">
        <v>119</v>
      </c>
      <c r="J13" s="11">
        <v>156</v>
      </c>
      <c r="K13" s="11">
        <v>289</v>
      </c>
      <c r="L13" s="11">
        <v>0</v>
      </c>
      <c r="M13" s="11">
        <v>67</v>
      </c>
      <c r="N13" s="11">
        <v>127</v>
      </c>
      <c r="O13" s="11">
        <v>197</v>
      </c>
      <c r="P13" s="11">
        <v>325</v>
      </c>
      <c r="Q13" s="11">
        <v>124</v>
      </c>
      <c r="R13" s="11">
        <v>121</v>
      </c>
      <c r="S13" s="11">
        <v>13</v>
      </c>
      <c r="T13" s="11">
        <v>84</v>
      </c>
      <c r="U13" s="11"/>
      <c r="V13" s="11">
        <v>27</v>
      </c>
      <c r="W13" s="11">
        <v>18</v>
      </c>
      <c r="X13" s="11">
        <v>44</v>
      </c>
      <c r="Y13" s="11"/>
      <c r="Z13" s="20">
        <f>SUM(AA13:AG13)</f>
        <v>584</v>
      </c>
      <c r="AA13" s="24">
        <v>285</v>
      </c>
      <c r="AB13" s="11">
        <v>95</v>
      </c>
      <c r="AC13" s="11"/>
      <c r="AD13" s="24">
        <v>73</v>
      </c>
      <c r="AE13" s="24">
        <v>73</v>
      </c>
      <c r="AF13" s="11">
        <v>29</v>
      </c>
      <c r="AG13" s="11">
        <v>29</v>
      </c>
      <c r="AH13" s="20">
        <f>+AI13+AJ13</f>
        <v>157</v>
      </c>
      <c r="AI13" s="21">
        <v>64</v>
      </c>
      <c r="AJ13" s="12">
        <v>93</v>
      </c>
    </row>
    <row r="14" spans="1:36" hidden="1" x14ac:dyDescent="0.2">
      <c r="A14" s="13" t="s">
        <v>47</v>
      </c>
      <c r="B14" s="20">
        <f>+C14+D14+E14+Z14+AH14</f>
        <v>5879</v>
      </c>
      <c r="C14" s="11">
        <v>1318</v>
      </c>
      <c r="D14" s="11">
        <v>0</v>
      </c>
      <c r="E14" s="20">
        <f t="shared" si="0"/>
        <v>3572</v>
      </c>
      <c r="F14" s="11">
        <v>28</v>
      </c>
      <c r="G14" s="14">
        <v>15</v>
      </c>
      <c r="H14" s="11">
        <v>5</v>
      </c>
      <c r="I14" s="11">
        <v>120</v>
      </c>
      <c r="J14" s="11">
        <v>485</v>
      </c>
      <c r="K14" s="11">
        <v>0</v>
      </c>
      <c r="L14" s="11">
        <v>0</v>
      </c>
      <c r="M14" s="11">
        <v>93</v>
      </c>
      <c r="N14" s="11">
        <v>138</v>
      </c>
      <c r="O14" s="11">
        <v>754</v>
      </c>
      <c r="P14" s="11">
        <v>790</v>
      </c>
      <c r="Q14" s="11">
        <v>514</v>
      </c>
      <c r="R14" s="11">
        <v>223</v>
      </c>
      <c r="S14" s="11">
        <v>5</v>
      </c>
      <c r="T14" s="11">
        <v>239</v>
      </c>
      <c r="U14" s="11"/>
      <c r="V14" s="11">
        <v>21</v>
      </c>
      <c r="W14" s="11">
        <v>18</v>
      </c>
      <c r="X14" s="11">
        <v>124</v>
      </c>
      <c r="Y14" s="11"/>
      <c r="Z14" s="20">
        <f>SUM(AA14:AG14)</f>
        <v>702</v>
      </c>
      <c r="AA14" s="24">
        <v>185</v>
      </c>
      <c r="AB14" s="11">
        <v>183</v>
      </c>
      <c r="AC14" s="11"/>
      <c r="AD14" s="24">
        <v>143</v>
      </c>
      <c r="AE14" s="24">
        <v>143</v>
      </c>
      <c r="AF14" s="11">
        <v>24</v>
      </c>
      <c r="AG14" s="11">
        <v>24</v>
      </c>
      <c r="AH14" s="20">
        <f t="shared" ref="AH14:AH27" si="1">+AI14+AJ14</f>
        <v>287</v>
      </c>
      <c r="AI14" s="21">
        <v>13</v>
      </c>
      <c r="AJ14" s="12">
        <v>274</v>
      </c>
    </row>
    <row r="15" spans="1:36" hidden="1" x14ac:dyDescent="0.2">
      <c r="A15" s="13" t="s">
        <v>32</v>
      </c>
      <c r="B15" s="20">
        <f>+C15+D15+E15+Z15+AH15</f>
        <v>4291</v>
      </c>
      <c r="C15" s="11">
        <v>0</v>
      </c>
      <c r="D15" s="11">
        <v>0</v>
      </c>
      <c r="E15" s="20">
        <f t="shared" si="0"/>
        <v>3739</v>
      </c>
      <c r="F15" s="14">
        <v>21</v>
      </c>
      <c r="G15" s="14">
        <v>0</v>
      </c>
      <c r="H15" s="11">
        <v>1</v>
      </c>
      <c r="I15" s="11">
        <v>11</v>
      </c>
      <c r="J15" s="11">
        <v>78</v>
      </c>
      <c r="K15" s="11">
        <v>0</v>
      </c>
      <c r="L15" s="11">
        <v>0</v>
      </c>
      <c r="M15" s="11">
        <v>11</v>
      </c>
      <c r="N15" s="11">
        <v>18</v>
      </c>
      <c r="O15" s="11">
        <v>1942</v>
      </c>
      <c r="P15" s="11">
        <v>923</v>
      </c>
      <c r="Q15" s="11">
        <v>653</v>
      </c>
      <c r="R15" s="11">
        <v>36</v>
      </c>
      <c r="S15" s="11">
        <v>0</v>
      </c>
      <c r="T15" s="11">
        <v>13</v>
      </c>
      <c r="U15" s="11"/>
      <c r="V15" s="11">
        <v>4</v>
      </c>
      <c r="W15" s="11">
        <v>0</v>
      </c>
      <c r="X15" s="11">
        <v>28</v>
      </c>
      <c r="Y15" s="11"/>
      <c r="Z15" s="20">
        <f>SUM(AA15:AG15)</f>
        <v>396</v>
      </c>
      <c r="AA15" s="24">
        <v>335</v>
      </c>
      <c r="AB15" s="11">
        <v>15</v>
      </c>
      <c r="AC15" s="11"/>
      <c r="AD15" s="24">
        <v>0</v>
      </c>
      <c r="AE15" s="24">
        <v>0</v>
      </c>
      <c r="AF15" s="11">
        <v>23</v>
      </c>
      <c r="AG15" s="11">
        <v>23</v>
      </c>
      <c r="AH15" s="20">
        <f t="shared" si="1"/>
        <v>156</v>
      </c>
      <c r="AI15" s="21">
        <v>123</v>
      </c>
      <c r="AJ15" s="22">
        <v>33</v>
      </c>
    </row>
    <row r="16" spans="1:36" hidden="1" x14ac:dyDescent="0.2">
      <c r="A16" s="13" t="s">
        <v>33</v>
      </c>
      <c r="B16" s="20">
        <f>+C16+D16+E16+Z16+AH16</f>
        <v>262</v>
      </c>
      <c r="C16" s="11">
        <v>23</v>
      </c>
      <c r="D16" s="11">
        <v>0</v>
      </c>
      <c r="E16" s="20">
        <f t="shared" si="0"/>
        <v>110</v>
      </c>
      <c r="F16" s="11">
        <v>0</v>
      </c>
      <c r="G16" s="11">
        <v>0</v>
      </c>
      <c r="H16" s="11">
        <v>0</v>
      </c>
      <c r="I16" s="11">
        <v>0</v>
      </c>
      <c r="J16" s="11">
        <v>3</v>
      </c>
      <c r="K16" s="11">
        <v>0</v>
      </c>
      <c r="L16" s="11">
        <v>0</v>
      </c>
      <c r="M16" s="11">
        <v>3</v>
      </c>
      <c r="N16" s="11">
        <v>10</v>
      </c>
      <c r="O16" s="11">
        <v>1</v>
      </c>
      <c r="P16" s="11">
        <v>28</v>
      </c>
      <c r="Q16" s="11">
        <v>60</v>
      </c>
      <c r="R16" s="11">
        <v>0</v>
      </c>
      <c r="S16" s="11">
        <v>0</v>
      </c>
      <c r="T16" s="11">
        <v>5</v>
      </c>
      <c r="U16" s="11"/>
      <c r="V16" s="11">
        <v>0</v>
      </c>
      <c r="W16" s="11">
        <v>0</v>
      </c>
      <c r="X16" s="11">
        <v>0</v>
      </c>
      <c r="Y16" s="11"/>
      <c r="Z16" s="20">
        <f>SUM(AA16:AG16)</f>
        <v>102</v>
      </c>
      <c r="AA16" s="24">
        <v>17</v>
      </c>
      <c r="AB16" s="11">
        <v>35</v>
      </c>
      <c r="AC16" s="11"/>
      <c r="AD16" s="24">
        <v>16</v>
      </c>
      <c r="AE16" s="24">
        <v>16</v>
      </c>
      <c r="AF16" s="11">
        <v>9</v>
      </c>
      <c r="AG16" s="11">
        <v>9</v>
      </c>
      <c r="AH16" s="20">
        <f t="shared" si="1"/>
        <v>27</v>
      </c>
      <c r="AI16" s="21">
        <v>0</v>
      </c>
      <c r="AJ16" s="22">
        <v>27</v>
      </c>
    </row>
    <row r="17" spans="1:36" hidden="1" x14ac:dyDescent="0.2">
      <c r="A17" s="13" t="s">
        <v>34</v>
      </c>
      <c r="B17" s="20">
        <f>+C17+D17+E17+Z17+AH17</f>
        <v>13066</v>
      </c>
      <c r="C17" s="11">
        <v>0</v>
      </c>
      <c r="D17" s="11">
        <v>0</v>
      </c>
      <c r="E17" s="20">
        <f t="shared" si="0"/>
        <v>13066</v>
      </c>
      <c r="F17" s="14">
        <v>0</v>
      </c>
      <c r="G17" s="14">
        <v>0</v>
      </c>
      <c r="H17" s="11">
        <v>0</v>
      </c>
      <c r="I17" s="11">
        <v>0</v>
      </c>
      <c r="J17" s="11">
        <v>0</v>
      </c>
      <c r="K17" s="11">
        <v>71</v>
      </c>
      <c r="L17" s="11">
        <v>0</v>
      </c>
      <c r="M17" s="11">
        <v>0</v>
      </c>
      <c r="N17" s="11">
        <v>0</v>
      </c>
      <c r="O17" s="11">
        <v>12995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/>
      <c r="V17" s="11">
        <v>0</v>
      </c>
      <c r="W17" s="11">
        <v>0</v>
      </c>
      <c r="X17" s="11">
        <v>0</v>
      </c>
      <c r="Y17" s="11"/>
      <c r="Z17" s="20">
        <f>SUM(AA17:AG17)</f>
        <v>0</v>
      </c>
      <c r="AA17" s="24">
        <v>0</v>
      </c>
      <c r="AB17" s="11">
        <v>0</v>
      </c>
      <c r="AC17" s="11"/>
      <c r="AD17" s="24">
        <v>0</v>
      </c>
      <c r="AE17" s="24">
        <v>0</v>
      </c>
      <c r="AF17" s="11">
        <v>0</v>
      </c>
      <c r="AG17" s="11">
        <v>0</v>
      </c>
      <c r="AH17" s="20">
        <f t="shared" si="1"/>
        <v>0</v>
      </c>
      <c r="AI17" s="21">
        <v>0</v>
      </c>
      <c r="AJ17" s="22">
        <v>0</v>
      </c>
    </row>
    <row r="18" spans="1:36" hidden="1" x14ac:dyDescent="0.2">
      <c r="A18" s="13" t="s">
        <v>35</v>
      </c>
      <c r="B18" s="20">
        <f>+C18+D18+E18+Z18+AH18</f>
        <v>5739</v>
      </c>
      <c r="C18" s="11">
        <v>0</v>
      </c>
      <c r="D18" s="11">
        <v>0</v>
      </c>
      <c r="E18" s="20">
        <f t="shared" si="0"/>
        <v>5739</v>
      </c>
      <c r="F18" s="14">
        <v>0</v>
      </c>
      <c r="G18" s="14">
        <v>0</v>
      </c>
      <c r="H18" s="11">
        <v>0</v>
      </c>
      <c r="I18" s="11">
        <v>0</v>
      </c>
      <c r="J18" s="11">
        <v>0</v>
      </c>
      <c r="K18" s="11">
        <v>5239</v>
      </c>
      <c r="L18" s="11">
        <v>500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/>
      <c r="V18" s="11">
        <v>0</v>
      </c>
      <c r="W18" s="11">
        <v>0</v>
      </c>
      <c r="X18" s="11">
        <v>0</v>
      </c>
      <c r="Y18" s="11"/>
      <c r="Z18" s="20">
        <f>SUM(AA18:AG18)</f>
        <v>0</v>
      </c>
      <c r="AA18" s="24">
        <v>0</v>
      </c>
      <c r="AB18" s="11">
        <v>0</v>
      </c>
      <c r="AC18" s="11"/>
      <c r="AD18" s="24">
        <v>0</v>
      </c>
      <c r="AE18" s="24">
        <v>0</v>
      </c>
      <c r="AF18" s="11">
        <v>0</v>
      </c>
      <c r="AG18" s="11">
        <v>0</v>
      </c>
      <c r="AH18" s="20">
        <f t="shared" si="1"/>
        <v>0</v>
      </c>
      <c r="AI18" s="21">
        <v>0</v>
      </c>
      <c r="AJ18" s="22">
        <v>0</v>
      </c>
    </row>
    <row r="19" spans="1:36" hidden="1" x14ac:dyDescent="0.2">
      <c r="A19" s="13" t="s">
        <v>36</v>
      </c>
      <c r="B19" s="20">
        <f>+C19+D19+E19+Z19+AH19</f>
        <v>742</v>
      </c>
      <c r="C19" s="15">
        <v>0</v>
      </c>
      <c r="D19" s="15">
        <v>742</v>
      </c>
      <c r="E19" s="20">
        <f t="shared" si="0"/>
        <v>0</v>
      </c>
      <c r="F19" s="16">
        <v>0</v>
      </c>
      <c r="G19" s="14">
        <v>0</v>
      </c>
      <c r="H19" s="11">
        <v>0</v>
      </c>
      <c r="I19" s="11">
        <v>0</v>
      </c>
      <c r="J19" s="11">
        <v>0</v>
      </c>
      <c r="K19" s="15">
        <v>0</v>
      </c>
      <c r="L19" s="15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/>
      <c r="V19" s="11">
        <v>0</v>
      </c>
      <c r="W19" s="11">
        <v>0</v>
      </c>
      <c r="X19" s="11">
        <v>0</v>
      </c>
      <c r="Y19" s="11"/>
      <c r="Z19" s="20">
        <f>SUM(AA19:AG19)</f>
        <v>0</v>
      </c>
      <c r="AA19" s="24">
        <v>0</v>
      </c>
      <c r="AB19" s="11">
        <v>0</v>
      </c>
      <c r="AC19" s="11"/>
      <c r="AD19" s="24">
        <v>0</v>
      </c>
      <c r="AE19" s="24">
        <v>0</v>
      </c>
      <c r="AF19" s="11">
        <v>0</v>
      </c>
      <c r="AG19" s="11">
        <v>0</v>
      </c>
      <c r="AH19" s="20">
        <f t="shared" si="1"/>
        <v>0</v>
      </c>
      <c r="AI19" s="21">
        <v>0</v>
      </c>
      <c r="AJ19" s="22">
        <v>0</v>
      </c>
    </row>
    <row r="20" spans="1:36" hidden="1" x14ac:dyDescent="0.2">
      <c r="A20" s="17" t="s">
        <v>37</v>
      </c>
      <c r="B20" s="20">
        <f>+C20+D20+E20+Z20+AH20</f>
        <v>0</v>
      </c>
      <c r="C20" s="15">
        <v>0</v>
      </c>
      <c r="D20" s="27">
        <v>0</v>
      </c>
      <c r="E20" s="20">
        <f t="shared" si="0"/>
        <v>0</v>
      </c>
      <c r="F20" s="16">
        <v>0</v>
      </c>
      <c r="G20" s="14">
        <v>0</v>
      </c>
      <c r="H20" s="11">
        <v>0</v>
      </c>
      <c r="I20" s="11">
        <v>0</v>
      </c>
      <c r="J20" s="11">
        <v>0</v>
      </c>
      <c r="K20" s="15">
        <v>0</v>
      </c>
      <c r="L20" s="15">
        <v>0</v>
      </c>
      <c r="M20" s="11">
        <v>0</v>
      </c>
      <c r="N20" s="11">
        <v>0</v>
      </c>
      <c r="O20" s="11">
        <v>0</v>
      </c>
      <c r="P20" s="11">
        <v>0</v>
      </c>
      <c r="Q20" s="15">
        <v>0</v>
      </c>
      <c r="R20" s="15">
        <v>0</v>
      </c>
      <c r="S20" s="11">
        <v>0</v>
      </c>
      <c r="T20" s="11">
        <v>0</v>
      </c>
      <c r="U20" s="11"/>
      <c r="V20" s="11">
        <v>0</v>
      </c>
      <c r="W20" s="11">
        <v>0</v>
      </c>
      <c r="X20" s="11">
        <v>0</v>
      </c>
      <c r="Y20" s="11"/>
      <c r="Z20" s="20">
        <f>SUM(AA20:AG20)</f>
        <v>0</v>
      </c>
      <c r="AA20" s="24">
        <v>0</v>
      </c>
      <c r="AB20" s="11">
        <v>0</v>
      </c>
      <c r="AC20" s="11"/>
      <c r="AD20" s="24">
        <v>0</v>
      </c>
      <c r="AE20" s="24">
        <v>0</v>
      </c>
      <c r="AF20" s="11">
        <v>0</v>
      </c>
      <c r="AG20" s="11">
        <v>0</v>
      </c>
      <c r="AH20" s="20">
        <f t="shared" si="1"/>
        <v>0</v>
      </c>
      <c r="AI20" s="21">
        <v>0</v>
      </c>
      <c r="AJ20" s="22">
        <v>0</v>
      </c>
    </row>
    <row r="21" spans="1:36" hidden="1" x14ac:dyDescent="0.2">
      <c r="A21" s="17" t="s">
        <v>38</v>
      </c>
      <c r="B21" s="20">
        <f>+C21+D21+E21+Z21+AH21</f>
        <v>0</v>
      </c>
      <c r="C21" s="11">
        <v>0</v>
      </c>
      <c r="D21" s="11">
        <v>0</v>
      </c>
      <c r="E21" s="20">
        <f t="shared" si="0"/>
        <v>0</v>
      </c>
      <c r="F21" s="16">
        <v>0</v>
      </c>
      <c r="G21" s="14">
        <v>0</v>
      </c>
      <c r="H21" s="11">
        <v>0</v>
      </c>
      <c r="I21" s="11">
        <v>0</v>
      </c>
      <c r="J21" s="11">
        <v>0</v>
      </c>
      <c r="K21" s="15">
        <v>0</v>
      </c>
      <c r="L21" s="15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/>
      <c r="V21" s="11">
        <v>0</v>
      </c>
      <c r="W21" s="11">
        <v>0</v>
      </c>
      <c r="X21" s="11">
        <v>0</v>
      </c>
      <c r="Y21" s="11"/>
      <c r="Z21" s="20">
        <f>SUM(AA21:AG21)</f>
        <v>0</v>
      </c>
      <c r="AA21" s="24">
        <v>0</v>
      </c>
      <c r="AB21" s="11">
        <v>0</v>
      </c>
      <c r="AC21" s="11"/>
      <c r="AD21" s="24">
        <v>0</v>
      </c>
      <c r="AE21" s="24">
        <v>0</v>
      </c>
      <c r="AF21" s="11">
        <v>0</v>
      </c>
      <c r="AG21" s="11">
        <v>0</v>
      </c>
      <c r="AH21" s="20">
        <f t="shared" si="1"/>
        <v>0</v>
      </c>
      <c r="AI21" s="21">
        <v>0</v>
      </c>
      <c r="AJ21" s="22">
        <v>0</v>
      </c>
    </row>
    <row r="22" spans="1:36" hidden="1" x14ac:dyDescent="0.2">
      <c r="A22" s="17" t="s">
        <v>40</v>
      </c>
      <c r="B22" s="20">
        <f>+C22+D22+E22+Z22+AH22</f>
        <v>800</v>
      </c>
      <c r="C22" s="11">
        <v>800</v>
      </c>
      <c r="D22" s="11">
        <v>0</v>
      </c>
      <c r="E22" s="20">
        <f t="shared" si="0"/>
        <v>0</v>
      </c>
      <c r="F22" s="16">
        <v>0</v>
      </c>
      <c r="G22" s="14">
        <v>0</v>
      </c>
      <c r="H22" s="11">
        <v>0</v>
      </c>
      <c r="I22" s="11">
        <v>0</v>
      </c>
      <c r="J22" s="11">
        <v>0</v>
      </c>
      <c r="K22" s="15">
        <v>0</v>
      </c>
      <c r="L22" s="15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/>
      <c r="V22" s="11">
        <v>0</v>
      </c>
      <c r="W22" s="11">
        <v>0</v>
      </c>
      <c r="X22" s="11">
        <v>0</v>
      </c>
      <c r="Y22" s="11"/>
      <c r="Z22" s="20">
        <f>SUM(AA22:AG22)</f>
        <v>0</v>
      </c>
      <c r="AA22" s="24">
        <v>0</v>
      </c>
      <c r="AB22" s="11">
        <v>0</v>
      </c>
      <c r="AC22" s="11"/>
      <c r="AD22" s="24">
        <v>0</v>
      </c>
      <c r="AE22" s="24">
        <v>0</v>
      </c>
      <c r="AF22" s="11">
        <v>0</v>
      </c>
      <c r="AG22" s="11">
        <v>0</v>
      </c>
      <c r="AH22" s="20">
        <f t="shared" si="1"/>
        <v>0</v>
      </c>
      <c r="AI22" s="21">
        <v>0</v>
      </c>
      <c r="AJ22" s="22">
        <v>0</v>
      </c>
    </row>
    <row r="23" spans="1:36" hidden="1" x14ac:dyDescent="0.2">
      <c r="A23" s="13" t="s">
        <v>41</v>
      </c>
      <c r="B23" s="20">
        <f>+C23+D23+E23+Z23+AH23</f>
        <v>0</v>
      </c>
      <c r="C23" s="11">
        <v>0</v>
      </c>
      <c r="D23" s="11">
        <v>0</v>
      </c>
      <c r="E23" s="20">
        <f t="shared" si="0"/>
        <v>0</v>
      </c>
      <c r="F23" s="16">
        <v>0</v>
      </c>
      <c r="G23" s="14">
        <v>0</v>
      </c>
      <c r="H23" s="11">
        <v>0</v>
      </c>
      <c r="I23" s="11">
        <v>0</v>
      </c>
      <c r="J23" s="11">
        <v>0</v>
      </c>
      <c r="K23" s="15">
        <v>0</v>
      </c>
      <c r="L23" s="15"/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/>
      <c r="V23" s="11">
        <v>0</v>
      </c>
      <c r="W23" s="11">
        <v>0</v>
      </c>
      <c r="X23" s="11">
        <v>0</v>
      </c>
      <c r="Y23" s="11"/>
      <c r="Z23" s="20">
        <f>SUM(AA23:AG23)</f>
        <v>0</v>
      </c>
      <c r="AA23" s="24">
        <v>0</v>
      </c>
      <c r="AB23" s="11">
        <v>0</v>
      </c>
      <c r="AC23" s="11"/>
      <c r="AD23" s="24">
        <v>0</v>
      </c>
      <c r="AE23" s="24">
        <v>0</v>
      </c>
      <c r="AF23" s="11">
        <v>0</v>
      </c>
      <c r="AG23" s="11">
        <v>0</v>
      </c>
      <c r="AH23" s="20">
        <f t="shared" si="1"/>
        <v>0</v>
      </c>
      <c r="AI23" s="21">
        <v>0</v>
      </c>
      <c r="AJ23" s="22">
        <v>0</v>
      </c>
    </row>
    <row r="24" spans="1:36" hidden="1" x14ac:dyDescent="0.2">
      <c r="A24" s="13" t="s">
        <v>28</v>
      </c>
      <c r="B24" s="20">
        <f>+C24+D24+E24+Z24+AH24</f>
        <v>1808</v>
      </c>
      <c r="C24" s="19">
        <v>0</v>
      </c>
      <c r="D24" s="19">
        <v>0</v>
      </c>
      <c r="E24" s="20">
        <f t="shared" si="0"/>
        <v>1808</v>
      </c>
      <c r="F24" s="16">
        <v>0</v>
      </c>
      <c r="G24" s="14">
        <v>0</v>
      </c>
      <c r="H24" s="11">
        <v>0</v>
      </c>
      <c r="I24" s="11">
        <v>0</v>
      </c>
      <c r="J24" s="11">
        <v>0</v>
      </c>
      <c r="K24" s="15">
        <v>0</v>
      </c>
      <c r="L24" s="15">
        <v>0</v>
      </c>
      <c r="M24" s="11">
        <v>0</v>
      </c>
      <c r="N24" s="11">
        <v>0</v>
      </c>
      <c r="O24" s="11">
        <v>0</v>
      </c>
      <c r="P24" s="19">
        <v>1808</v>
      </c>
      <c r="Q24" s="19">
        <v>0</v>
      </c>
      <c r="R24" s="19">
        <v>0</v>
      </c>
      <c r="S24" s="11">
        <v>0</v>
      </c>
      <c r="T24" s="11">
        <v>0</v>
      </c>
      <c r="U24" s="11"/>
      <c r="V24" s="11">
        <v>0</v>
      </c>
      <c r="W24" s="11">
        <v>0</v>
      </c>
      <c r="X24" s="11">
        <v>0</v>
      </c>
      <c r="Y24" s="11"/>
      <c r="Z24" s="20">
        <f>SUM(AA24:AG24)</f>
        <v>0</v>
      </c>
      <c r="AA24" s="24">
        <v>0</v>
      </c>
      <c r="AB24" s="11">
        <v>0</v>
      </c>
      <c r="AC24" s="11"/>
      <c r="AD24" s="24">
        <v>0</v>
      </c>
      <c r="AE24" s="24">
        <v>0</v>
      </c>
      <c r="AF24" s="11">
        <v>0</v>
      </c>
      <c r="AG24" s="11">
        <v>0</v>
      </c>
      <c r="AH24" s="20">
        <f t="shared" si="1"/>
        <v>0</v>
      </c>
      <c r="AI24" s="21">
        <v>0</v>
      </c>
      <c r="AJ24" s="22">
        <v>0</v>
      </c>
    </row>
    <row r="25" spans="1:36" ht="12.75" hidden="1" customHeight="1" x14ac:dyDescent="0.2">
      <c r="A25" s="13" t="s">
        <v>29</v>
      </c>
      <c r="B25" s="20">
        <f>+C25+D25+E25+Z25+AH25</f>
        <v>1130</v>
      </c>
      <c r="C25" s="11">
        <v>0</v>
      </c>
      <c r="D25" s="11">
        <v>0</v>
      </c>
      <c r="E25" s="20">
        <f t="shared" si="0"/>
        <v>1130</v>
      </c>
      <c r="F25" s="16">
        <v>0</v>
      </c>
      <c r="G25" s="14">
        <v>0</v>
      </c>
      <c r="H25" s="11">
        <v>0</v>
      </c>
      <c r="I25" s="11">
        <v>0</v>
      </c>
      <c r="J25" s="11">
        <v>0</v>
      </c>
      <c r="K25" s="15">
        <v>0</v>
      </c>
      <c r="L25" s="15">
        <v>0</v>
      </c>
      <c r="M25" s="11">
        <v>0</v>
      </c>
      <c r="N25" s="11">
        <v>0</v>
      </c>
      <c r="O25" s="11">
        <v>0</v>
      </c>
      <c r="P25" s="14">
        <v>1130</v>
      </c>
      <c r="Q25" s="19">
        <v>0</v>
      </c>
      <c r="R25" s="19">
        <v>0</v>
      </c>
      <c r="S25" s="11">
        <v>0</v>
      </c>
      <c r="T25" s="11">
        <v>0</v>
      </c>
      <c r="U25" s="11"/>
      <c r="V25" s="11">
        <v>0</v>
      </c>
      <c r="W25" s="11">
        <v>0</v>
      </c>
      <c r="X25" s="11">
        <v>0</v>
      </c>
      <c r="Y25" s="11"/>
      <c r="Z25" s="20">
        <f>SUM(AA25:AG25)</f>
        <v>0</v>
      </c>
      <c r="AA25" s="24">
        <v>0</v>
      </c>
      <c r="AB25" s="11">
        <v>0</v>
      </c>
      <c r="AC25" s="11"/>
      <c r="AD25" s="24">
        <v>0</v>
      </c>
      <c r="AE25" s="24">
        <v>0</v>
      </c>
      <c r="AF25" s="11">
        <v>0</v>
      </c>
      <c r="AG25" s="11">
        <v>0</v>
      </c>
      <c r="AH25" s="20">
        <f t="shared" si="1"/>
        <v>0</v>
      </c>
      <c r="AI25" s="21">
        <v>0</v>
      </c>
      <c r="AJ25" s="22">
        <v>0</v>
      </c>
    </row>
    <row r="26" spans="1:36" hidden="1" x14ac:dyDescent="0.2">
      <c r="A26" s="13" t="s">
        <v>45</v>
      </c>
      <c r="B26" s="20">
        <f>+C26+D26+E26+Z26+AH26</f>
        <v>21</v>
      </c>
      <c r="C26" s="11">
        <v>0</v>
      </c>
      <c r="D26" s="11">
        <v>0</v>
      </c>
      <c r="E26" s="20">
        <f t="shared" si="0"/>
        <v>21</v>
      </c>
      <c r="F26" s="16">
        <v>0</v>
      </c>
      <c r="G26" s="14">
        <v>0</v>
      </c>
      <c r="H26" s="11">
        <v>0</v>
      </c>
      <c r="I26" s="11">
        <v>0</v>
      </c>
      <c r="J26" s="11">
        <v>0</v>
      </c>
      <c r="K26" s="15">
        <v>0</v>
      </c>
      <c r="L26" s="15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21</v>
      </c>
      <c r="S26" s="11">
        <v>0</v>
      </c>
      <c r="T26" s="11">
        <v>0</v>
      </c>
      <c r="U26" s="11"/>
      <c r="V26" s="11">
        <v>0</v>
      </c>
      <c r="W26" s="11">
        <v>0</v>
      </c>
      <c r="X26" s="11">
        <v>0</v>
      </c>
      <c r="Y26" s="11"/>
      <c r="Z26" s="20">
        <f>SUM(AA26:AG26)</f>
        <v>0</v>
      </c>
      <c r="AA26" s="24">
        <v>0</v>
      </c>
      <c r="AB26" s="11">
        <v>0</v>
      </c>
      <c r="AC26" s="11"/>
      <c r="AD26" s="24">
        <v>0</v>
      </c>
      <c r="AE26" s="24">
        <v>0</v>
      </c>
      <c r="AF26" s="11">
        <v>0</v>
      </c>
      <c r="AG26" s="11">
        <v>0</v>
      </c>
      <c r="AH26" s="20">
        <f t="shared" si="1"/>
        <v>0</v>
      </c>
      <c r="AI26" s="21">
        <v>0</v>
      </c>
      <c r="AJ26" s="22">
        <v>0</v>
      </c>
    </row>
    <row r="27" spans="1:36" hidden="1" x14ac:dyDescent="0.2">
      <c r="A27" s="13" t="s">
        <v>46</v>
      </c>
      <c r="B27" s="20">
        <f>+C27+D27+E27+Z27+AH27</f>
        <v>0</v>
      </c>
      <c r="C27" s="11">
        <v>0</v>
      </c>
      <c r="D27" s="11">
        <v>0</v>
      </c>
      <c r="E27" s="20">
        <f t="shared" si="0"/>
        <v>0</v>
      </c>
      <c r="F27" s="16">
        <v>0</v>
      </c>
      <c r="G27" s="14">
        <v>0</v>
      </c>
      <c r="H27" s="11">
        <v>0</v>
      </c>
      <c r="I27" s="11">
        <v>0</v>
      </c>
      <c r="J27" s="11">
        <v>0</v>
      </c>
      <c r="K27" s="15">
        <v>0</v>
      </c>
      <c r="L27" s="15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/>
      <c r="V27" s="11">
        <v>0</v>
      </c>
      <c r="W27" s="11">
        <v>0</v>
      </c>
      <c r="X27" s="11">
        <v>0</v>
      </c>
      <c r="Y27" s="11"/>
      <c r="Z27" s="20">
        <f>SUM(AA27:AG27)</f>
        <v>0</v>
      </c>
      <c r="AA27" s="24">
        <v>0</v>
      </c>
      <c r="AB27" s="11">
        <v>0</v>
      </c>
      <c r="AC27" s="11"/>
      <c r="AD27" s="24">
        <v>0</v>
      </c>
      <c r="AE27" s="24">
        <v>0</v>
      </c>
      <c r="AF27" s="11">
        <v>0</v>
      </c>
      <c r="AG27" s="11">
        <v>0</v>
      </c>
      <c r="AH27" s="20">
        <f t="shared" si="1"/>
        <v>0</v>
      </c>
      <c r="AI27" s="21">
        <v>0</v>
      </c>
      <c r="AJ27" s="22">
        <v>0</v>
      </c>
    </row>
    <row r="28" spans="1:36" hidden="1" x14ac:dyDescent="0.2">
      <c r="A28" s="43"/>
      <c r="B28" s="11"/>
      <c r="C28" s="11"/>
      <c r="D28" s="11"/>
      <c r="E28" s="26"/>
      <c r="F28" s="16"/>
      <c r="G28" s="14"/>
      <c r="H28" s="11"/>
      <c r="I28" s="11"/>
      <c r="J28" s="11"/>
      <c r="K28" s="15"/>
      <c r="L28" s="15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26"/>
      <c r="AA28" s="24"/>
      <c r="AB28" s="11"/>
      <c r="AC28" s="11"/>
      <c r="AD28" s="24"/>
      <c r="AE28" s="24"/>
      <c r="AF28" s="11"/>
      <c r="AG28" s="11"/>
      <c r="AH28" s="26"/>
      <c r="AI28" s="21"/>
      <c r="AJ28" s="22"/>
    </row>
    <row r="29" spans="1:36" ht="13.5" thickBot="1" x14ac:dyDescent="0.25">
      <c r="A29" s="44" t="s">
        <v>15</v>
      </c>
      <c r="B29" s="45">
        <f>+E29+Z29+AH29</f>
        <v>937</v>
      </c>
      <c r="C29" s="46">
        <v>0</v>
      </c>
      <c r="D29" s="46">
        <v>0</v>
      </c>
      <c r="E29" s="45">
        <f>SUM(F29:Y29)</f>
        <v>765</v>
      </c>
      <c r="F29" s="47">
        <v>17</v>
      </c>
      <c r="G29" s="47">
        <v>12</v>
      </c>
      <c r="H29" s="47">
        <v>0</v>
      </c>
      <c r="I29" s="47">
        <v>44</v>
      </c>
      <c r="J29" s="47">
        <v>32</v>
      </c>
      <c r="K29" s="47">
        <v>16</v>
      </c>
      <c r="L29" s="47">
        <v>0</v>
      </c>
      <c r="M29" s="47">
        <v>31</v>
      </c>
      <c r="N29" s="47">
        <v>115</v>
      </c>
      <c r="O29" s="47">
        <v>0</v>
      </c>
      <c r="P29" s="47">
        <v>304</v>
      </c>
      <c r="Q29" s="47">
        <v>41</v>
      </c>
      <c r="R29" s="47">
        <v>74</v>
      </c>
      <c r="S29" s="47">
        <v>1</v>
      </c>
      <c r="T29" s="47">
        <v>28</v>
      </c>
      <c r="U29" s="47">
        <v>17</v>
      </c>
      <c r="V29" s="47">
        <v>14</v>
      </c>
      <c r="W29" s="47">
        <v>7</v>
      </c>
      <c r="X29" s="47">
        <v>5</v>
      </c>
      <c r="Y29" s="47">
        <v>7</v>
      </c>
      <c r="Z29" s="45">
        <f>SUM(AA29:AG29)</f>
        <v>129</v>
      </c>
      <c r="AA29" s="46">
        <v>14</v>
      </c>
      <c r="AB29" s="46">
        <v>33</v>
      </c>
      <c r="AC29" s="46">
        <v>15</v>
      </c>
      <c r="AD29" s="46">
        <v>4</v>
      </c>
      <c r="AE29" s="46">
        <v>5</v>
      </c>
      <c r="AF29" s="46">
        <v>12</v>
      </c>
      <c r="AG29" s="46">
        <v>46</v>
      </c>
      <c r="AH29" s="48">
        <f>+AI29+AJ29</f>
        <v>43</v>
      </c>
      <c r="AI29" s="47">
        <v>18</v>
      </c>
      <c r="AJ29" s="49">
        <v>25</v>
      </c>
    </row>
    <row r="30" spans="1:36" ht="15" x14ac:dyDescent="0.2">
      <c r="A30" s="30"/>
    </row>
  </sheetData>
  <mergeCells count="7">
    <mergeCell ref="AH10:AJ10"/>
    <mergeCell ref="B10:Y10"/>
    <mergeCell ref="AF1:AH1"/>
    <mergeCell ref="AF2:AH2"/>
    <mergeCell ref="A7:AJ7"/>
    <mergeCell ref="A8:AJ8"/>
    <mergeCell ref="A9:AJ9"/>
  </mergeCells>
  <pageMargins left="0.25" right="0.25" top="0.75" bottom="0.75" header="0.3" footer="0.3"/>
  <pageSetup paperSize="9" scale="74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Caracter Institucional</vt:lpstr>
      <vt:lpstr>Por Jurisdicción</vt:lpstr>
      <vt:lpstr>Cupos Contratos Prev. 2025</vt:lpstr>
      <vt:lpstr>Cargos Vacantes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</dc:creator>
  <cp:lastModifiedBy>Agostina Perrig</cp:lastModifiedBy>
  <cp:lastPrinted>2022-11-01T14:34:53Z</cp:lastPrinted>
  <dcterms:created xsi:type="dcterms:W3CDTF">2012-09-04T15:39:49Z</dcterms:created>
  <dcterms:modified xsi:type="dcterms:W3CDTF">2025-01-15T16:30:47Z</dcterms:modified>
</cp:coreProperties>
</file>