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2 - Ministerio de Economía, Finanzas e Infraestructura\1 - FINANZAS\01 - Responsabilidad Fiscal\2026\I - Trimestre\"/>
    </mc:Choice>
  </mc:AlternateContent>
  <xr:revisionPtr revIDLastSave="0" documentId="13_ncr:1_{173AC46E-03FD-48EC-A868-4D9E982D9B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1" sheetId="1" r:id="rId1"/>
    <sheet name="Table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G12" i="2"/>
  <c r="F10" i="2"/>
  <c r="F9" i="2" s="1"/>
  <c r="F14" i="2"/>
  <c r="E14" i="2"/>
  <c r="D14" i="2"/>
  <c r="C14" i="2"/>
  <c r="B14" i="2"/>
  <c r="G20" i="2"/>
  <c r="G19" i="2"/>
  <c r="G18" i="2"/>
  <c r="G17" i="2"/>
  <c r="G16" i="2"/>
  <c r="G15" i="2"/>
  <c r="G14" i="2" l="1"/>
  <c r="F21" i="2"/>
  <c r="C11" i="2"/>
  <c r="D10" i="2"/>
  <c r="D9" i="2" s="1"/>
  <c r="D21" i="2" s="1"/>
  <c r="B10" i="2"/>
  <c r="D9" i="1"/>
  <c r="D8" i="1" s="1"/>
  <c r="C10" i="1"/>
  <c r="C9" i="1" s="1"/>
  <c r="C8" i="1" s="1"/>
  <c r="B9" i="1"/>
  <c r="B8" i="1" s="1"/>
  <c r="C10" i="2" l="1"/>
  <c r="G11" i="2"/>
  <c r="G9" i="2" s="1"/>
  <c r="G21" i="2" s="1"/>
  <c r="B9" i="2"/>
  <c r="B21" i="2" s="1"/>
  <c r="C9" i="2" l="1"/>
  <c r="C21" i="2" s="1"/>
  <c r="G10" i="2"/>
</calcChain>
</file>

<file path=xl/sharedStrings.xml><?xml version="1.0" encoding="utf-8"?>
<sst xmlns="http://schemas.openxmlformats.org/spreadsheetml/2006/main" count="39" uniqueCount="28">
  <si>
    <r>
      <rPr>
        <b/>
        <sz val="12"/>
        <color rgb="FFFFFFFF"/>
        <rFont val="Times New Roman"/>
        <family val="1"/>
      </rPr>
      <t>I. DISPONIBILIDADES</t>
    </r>
  </si>
  <si>
    <r>
      <rPr>
        <b/>
        <u/>
        <sz val="12"/>
        <rFont val="Times New Roman"/>
        <family val="1"/>
      </rPr>
      <t>- Bancos</t>
    </r>
  </si>
  <si>
    <r>
      <rPr>
        <sz val="12"/>
        <rFont val="Times New Roman"/>
        <family val="1"/>
      </rPr>
      <t>Banco Santa Cruz S.A.</t>
    </r>
  </si>
  <si>
    <r>
      <rPr>
        <sz val="12"/>
        <rFont val="Times New Roman"/>
        <family val="1"/>
      </rPr>
      <t>Banco Nación Argentina</t>
    </r>
  </si>
  <si>
    <r>
      <rPr>
        <b/>
        <sz val="12"/>
        <rFont val="Times New Roman"/>
        <family val="1"/>
      </rPr>
      <t>- Inversiones</t>
    </r>
  </si>
  <si>
    <r>
      <rPr>
        <b/>
        <sz val="12"/>
        <color rgb="FFFFFFFF"/>
        <rFont val="Times New Roman"/>
        <family val="1"/>
      </rPr>
      <t xml:space="preserve">II. DEUDA EXIGIBLE POR CLASE DE
</t>
    </r>
    <r>
      <rPr>
        <b/>
        <sz val="12"/>
        <color rgb="FFFFFFFF"/>
        <rFont val="Times New Roman"/>
        <family val="1"/>
      </rPr>
      <t>GASTO</t>
    </r>
  </si>
  <si>
    <r>
      <rPr>
        <b/>
        <sz val="12"/>
        <rFont val="Calibri"/>
        <family val="1"/>
      </rPr>
      <t>SLD - PERSONAL</t>
    </r>
  </si>
  <si>
    <r>
      <rPr>
        <b/>
        <sz val="12"/>
        <rFont val="Calibri"/>
        <family val="1"/>
      </rPr>
      <t>BYS - BIENES Y SERVICIOS</t>
    </r>
  </si>
  <si>
    <r>
      <rPr>
        <b/>
        <sz val="12"/>
        <rFont val="Calibri"/>
        <family val="1"/>
      </rPr>
      <t>BDU - BIENES DE DE USO</t>
    </r>
  </si>
  <si>
    <r>
      <rPr>
        <b/>
        <sz val="12"/>
        <rFont val="Calibri"/>
        <family val="1"/>
      </rPr>
      <t>TRA - TRANSFERENCIAS</t>
    </r>
  </si>
  <si>
    <r>
      <rPr>
        <b/>
        <sz val="12"/>
        <rFont val="Calibri"/>
        <family val="1"/>
      </rPr>
      <t>C42 - GASTOS EXTRAPRESUPUESTARIOS</t>
    </r>
  </si>
  <si>
    <r>
      <rPr>
        <b/>
        <sz val="12"/>
        <rFont val="Calibri"/>
        <family val="1"/>
      </rPr>
      <t>C43 - APLICACIONES FINANCIERAS EXTRA</t>
    </r>
  </si>
  <si>
    <r>
      <rPr>
        <b/>
        <sz val="12"/>
        <color rgb="FFFFFFFF"/>
        <rFont val="Times New Roman"/>
        <family val="1"/>
      </rPr>
      <t>II. DIFERENCIA (1-2)</t>
    </r>
  </si>
  <si>
    <t>TOTAL MARZO 2026</t>
  </si>
  <si>
    <r>
      <rPr>
        <b/>
        <sz val="12"/>
        <color theme="0"/>
        <rFont val="Times New Roman"/>
        <family val="1"/>
      </rPr>
      <t>CONCEPTO</t>
    </r>
  </si>
  <si>
    <r>
      <rPr>
        <b/>
        <sz val="12"/>
        <color theme="0"/>
        <rFont val="Times New Roman"/>
        <family val="1"/>
      </rPr>
      <t>ADMINISTRACION
CENTRAL</t>
    </r>
  </si>
  <si>
    <r>
      <rPr>
        <b/>
        <sz val="12"/>
        <color theme="0"/>
        <rFont val="Times New Roman"/>
        <family val="1"/>
      </rPr>
      <t>ENTIDADES DESCENTRALI ZADAS</t>
    </r>
  </si>
  <si>
    <r>
      <rPr>
        <b/>
        <sz val="12"/>
        <color theme="0"/>
        <rFont val="Times New Roman"/>
        <family val="1"/>
      </rPr>
      <t>Tesoreria
General</t>
    </r>
  </si>
  <si>
    <r>
      <rPr>
        <b/>
        <sz val="12"/>
        <color theme="0"/>
        <rFont val="Times New Roman"/>
        <family val="1"/>
      </rPr>
      <t>Otras</t>
    </r>
  </si>
  <si>
    <r>
      <rPr>
        <b/>
        <sz val="9"/>
        <color theme="0"/>
        <rFont val="Times New Roman"/>
        <family val="1"/>
      </rPr>
      <t>ADMINISTRACION
CENTRAL</t>
    </r>
  </si>
  <si>
    <r>
      <rPr>
        <b/>
        <sz val="9"/>
        <color theme="0"/>
        <rFont val="Times New Roman"/>
        <family val="1"/>
      </rPr>
      <t>ENTIDADES DESCENTRALI ZADAS</t>
    </r>
  </si>
  <si>
    <r>
      <rPr>
        <b/>
        <sz val="9"/>
        <color theme="0"/>
        <rFont val="Times New Roman"/>
        <family val="1"/>
      </rPr>
      <t>FDOS. FIDUC. Y CTAS.
ESP.</t>
    </r>
  </si>
  <si>
    <r>
      <rPr>
        <b/>
        <sz val="9"/>
        <color theme="0"/>
        <rFont val="Times New Roman"/>
        <family val="1"/>
      </rPr>
      <t>INST. SEG.SOCIAL</t>
    </r>
  </si>
  <si>
    <r>
      <rPr>
        <b/>
        <sz val="9"/>
        <color theme="0"/>
        <rFont val="Times New Roman"/>
        <family val="1"/>
      </rPr>
      <t>Tesoreria
General</t>
    </r>
  </si>
  <si>
    <r>
      <rPr>
        <b/>
        <sz val="9"/>
        <color theme="0"/>
        <rFont val="Times New Roman"/>
        <family val="1"/>
      </rPr>
      <t>Otras</t>
    </r>
  </si>
  <si>
    <t>- Bancos</t>
  </si>
  <si>
    <r>
      <rPr>
        <b/>
        <sz val="10"/>
        <color theme="0"/>
        <rFont val="Times New Roman"/>
        <family val="1"/>
      </rPr>
      <t>CONCEPTO</t>
    </r>
  </si>
  <si>
    <t>- Inversiones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</si>
</sst>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Times New Roman"/>
      <charset val="204"/>
    </font>
    <font>
      <b/>
      <sz val="12"/>
      <name val="Times New Roman"/>
      <family val="1"/>
    </font>
    <font>
      <b/>
      <sz val="12"/>
      <color rgb="FFFFFFFF"/>
      <name val="Times New Roman"/>
      <family val="2"/>
    </font>
    <font>
      <sz val="12"/>
      <color rgb="FF000000"/>
      <name val="Times New Roman"/>
      <family val="2"/>
    </font>
    <font>
      <sz val="12"/>
      <name val="Times New Roman"/>
      <family val="1"/>
    </font>
    <font>
      <b/>
      <sz val="12"/>
      <name val="Calibri"/>
      <family val="2"/>
    </font>
    <font>
      <b/>
      <sz val="12"/>
      <color rgb="FFFFFFFF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1"/>
    </font>
    <font>
      <b/>
      <sz val="10"/>
      <color theme="0"/>
      <name val="Arial"/>
      <family val="2"/>
    </font>
    <font>
      <b/>
      <sz val="12"/>
      <color theme="0"/>
      <name val="Times New Roman"/>
      <family val="1"/>
    </font>
    <font>
      <b/>
      <sz val="9"/>
      <color theme="0"/>
      <name val="Arial"/>
      <family val="2"/>
    </font>
    <font>
      <b/>
      <sz val="9"/>
      <color theme="0"/>
      <name val="Times New Roman"/>
      <family val="1"/>
    </font>
    <font>
      <b/>
      <sz val="10"/>
      <color theme="0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70BF"/>
      </patternFill>
    </fill>
    <fill>
      <patternFill patternType="solid">
        <fgColor rgb="FF1F3864"/>
        <bgColor rgb="FF333333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right" vertical="top" shrinkToFit="1"/>
    </xf>
    <xf numFmtId="0" fontId="1" fillId="0" borderId="2" xfId="0" applyFont="1" applyBorder="1" applyAlignment="1">
      <alignment horizontal="left" vertical="top" wrapText="1"/>
    </xf>
    <xf numFmtId="3" fontId="3" fillId="0" borderId="2" xfId="0" applyNumberFormat="1" applyFont="1" applyBorder="1" applyAlignment="1">
      <alignment horizontal="right" vertical="top" shrinkToFit="1"/>
    </xf>
    <xf numFmtId="0" fontId="4" fillId="0" borderId="4" xfId="0" applyFont="1" applyBorder="1" applyAlignment="1">
      <alignment horizontal="left" vertical="top" wrapText="1" indent="8"/>
    </xf>
    <xf numFmtId="3" fontId="3" fillId="0" borderId="4" xfId="0" applyNumberFormat="1" applyFont="1" applyBorder="1" applyAlignment="1">
      <alignment horizontal="right" vertical="top" shrinkToFit="1"/>
    </xf>
    <xf numFmtId="0" fontId="4" fillId="0" borderId="4" xfId="0" applyFont="1" applyBorder="1" applyAlignment="1">
      <alignment horizontal="left" vertical="top" wrapText="1" indent="7"/>
    </xf>
    <xf numFmtId="0" fontId="1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wrapText="1"/>
    </xf>
    <xf numFmtId="0" fontId="0" fillId="2" borderId="1" xfId="0" applyFill="1" applyBorder="1" applyAlignment="1">
      <alignment horizontal="left" vertical="top" wrapText="1"/>
    </xf>
    <xf numFmtId="1" fontId="2" fillId="2" borderId="1" xfId="0" applyNumberFormat="1" applyFont="1" applyFill="1" applyBorder="1" applyAlignment="1">
      <alignment horizontal="right" vertical="top" shrinkToFit="1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wrapText="1"/>
    </xf>
    <xf numFmtId="0" fontId="5" fillId="0" borderId="3" xfId="0" applyFont="1" applyBorder="1" applyAlignment="1">
      <alignment horizontal="left" vertical="top" wrapText="1"/>
    </xf>
    <xf numFmtId="3" fontId="3" fillId="0" borderId="3" xfId="0" applyNumberFormat="1" applyFont="1" applyBorder="1" applyAlignment="1">
      <alignment horizontal="right" vertical="top" shrinkToFit="1"/>
    </xf>
    <xf numFmtId="1" fontId="3" fillId="0" borderId="2" xfId="0" applyNumberFormat="1" applyFont="1" applyBorder="1" applyAlignment="1">
      <alignment horizontal="right" vertical="top" shrinkToFi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9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wrapText="1"/>
    </xf>
    <xf numFmtId="0" fontId="11" fillId="3" borderId="0" xfId="0" applyFont="1" applyFill="1" applyAlignment="1">
      <alignment horizontal="center" vertical="center" wrapText="1"/>
    </xf>
    <xf numFmtId="0" fontId="7" fillId="0" borderId="3" xfId="0" applyFont="1" applyBorder="1" applyAlignment="1">
      <alignment horizontal="left" vertical="top" wrapText="1"/>
    </xf>
    <xf numFmtId="3" fontId="14" fillId="0" borderId="4" xfId="0" applyNumberFormat="1" applyFont="1" applyBorder="1" applyAlignment="1">
      <alignment horizontal="right" vertical="top" shrinkToFit="1"/>
    </xf>
    <xf numFmtId="3" fontId="14" fillId="0" borderId="2" xfId="0" applyNumberFormat="1" applyFont="1" applyBorder="1" applyAlignment="1">
      <alignment horizontal="right" vertical="top" shrinkToFit="1"/>
    </xf>
    <xf numFmtId="0" fontId="0" fillId="2" borderId="1" xfId="0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right" vertical="center" shrinkToFit="1"/>
    </xf>
    <xf numFmtId="1" fontId="2" fillId="2" borderId="1" xfId="0" applyNumberFormat="1" applyFont="1" applyFill="1" applyBorder="1" applyAlignment="1">
      <alignment horizontal="right" vertic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51960" cy="6934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C97FF415-C47A-4338-9094-06CC5CFCE25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251960" cy="69342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51960" cy="6934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5D3631A1-BBC5-4F4D-9850-EDAB7DEF076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251960" cy="6934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D20"/>
  <sheetViews>
    <sheetView showGridLines="0" tabSelected="1" view="pageBreakPreview" zoomScale="60" zoomScaleNormal="100" workbookViewId="0">
      <selection activeCell="C3" sqref="C3"/>
    </sheetView>
  </sheetViews>
  <sheetFormatPr baseColWidth="10" defaultColWidth="8.77734375" defaultRowHeight="13.2" x14ac:dyDescent="0.25"/>
  <cols>
    <col min="1" max="1" width="53.33203125" customWidth="1"/>
    <col min="2" max="4" width="26.21875" customWidth="1"/>
  </cols>
  <sheetData>
    <row r="6" spans="1:4" ht="57" customHeight="1" x14ac:dyDescent="0.25">
      <c r="A6" s="21" t="s">
        <v>14</v>
      </c>
      <c r="B6" s="21" t="s">
        <v>15</v>
      </c>
      <c r="C6" s="21"/>
      <c r="D6" s="21" t="s">
        <v>16</v>
      </c>
    </row>
    <row r="7" spans="1:4" ht="34.5" customHeight="1" x14ac:dyDescent="0.25">
      <c r="A7" s="21"/>
      <c r="B7" s="21" t="s">
        <v>17</v>
      </c>
      <c r="C7" s="21" t="s">
        <v>18</v>
      </c>
      <c r="D7" s="21"/>
    </row>
    <row r="8" spans="1:4" ht="17.25" customHeight="1" x14ac:dyDescent="0.25">
      <c r="A8" s="1" t="s">
        <v>0</v>
      </c>
      <c r="B8" s="2">
        <f>+B9</f>
        <v>2353956304</v>
      </c>
      <c r="C8" s="2">
        <f>+C9</f>
        <v>3284034764.1799998</v>
      </c>
      <c r="D8" s="2">
        <f>+D9</f>
        <v>7315326737.8599997</v>
      </c>
    </row>
    <row r="9" spans="1:4" ht="17.25" customHeight="1" x14ac:dyDescent="0.25">
      <c r="A9" s="3" t="s">
        <v>1</v>
      </c>
      <c r="B9" s="26">
        <f>+B10+B10</f>
        <v>2353956304</v>
      </c>
      <c r="C9" s="26">
        <f>+C10+C11</f>
        <v>3284034764.1799998</v>
      </c>
      <c r="D9" s="26">
        <f>+D10+D11</f>
        <v>7315326737.8599997</v>
      </c>
    </row>
    <row r="10" spans="1:4" ht="17.25" customHeight="1" x14ac:dyDescent="0.25">
      <c r="A10" s="5" t="s">
        <v>2</v>
      </c>
      <c r="B10" s="6">
        <v>1176978152</v>
      </c>
      <c r="C10" s="6">
        <f>2930638013+333648280</f>
        <v>3264286293</v>
      </c>
      <c r="D10" s="6">
        <v>7105401965</v>
      </c>
    </row>
    <row r="11" spans="1:4" ht="17.25" customHeight="1" x14ac:dyDescent="0.25">
      <c r="A11" s="7" t="s">
        <v>3</v>
      </c>
      <c r="B11" s="6">
        <v>36</v>
      </c>
      <c r="C11" s="6">
        <v>19748471.18</v>
      </c>
      <c r="D11" s="6">
        <v>209924772.86000001</v>
      </c>
    </row>
    <row r="12" spans="1:4" ht="17.25" customHeight="1" x14ac:dyDescent="0.25">
      <c r="A12" s="24" t="s">
        <v>27</v>
      </c>
      <c r="B12" s="25">
        <v>119000000</v>
      </c>
      <c r="C12" s="9"/>
      <c r="D12" s="9"/>
    </row>
    <row r="13" spans="1:4" ht="34.5" customHeight="1" x14ac:dyDescent="0.25">
      <c r="A13" s="27" t="s">
        <v>5</v>
      </c>
      <c r="B13" s="28">
        <v>32000105166</v>
      </c>
      <c r="C13" s="29">
        <v>0</v>
      </c>
      <c r="D13" s="28">
        <v>33800430344</v>
      </c>
    </row>
    <row r="14" spans="1:4" ht="15.6" x14ac:dyDescent="0.25">
      <c r="A14" s="12" t="s">
        <v>6</v>
      </c>
      <c r="B14" s="4"/>
      <c r="C14" s="18"/>
      <c r="D14" s="4">
        <v>30550998135</v>
      </c>
    </row>
    <row r="15" spans="1:4" ht="15.6" x14ac:dyDescent="0.25">
      <c r="A15" s="13" t="s">
        <v>7</v>
      </c>
      <c r="B15" s="6"/>
      <c r="C15" s="19"/>
      <c r="D15" s="6">
        <v>75750798</v>
      </c>
    </row>
    <row r="16" spans="1:4" ht="15.6" x14ac:dyDescent="0.25">
      <c r="A16" s="13" t="s">
        <v>8</v>
      </c>
      <c r="B16" s="6"/>
      <c r="C16" s="19"/>
      <c r="D16" s="14"/>
    </row>
    <row r="17" spans="1:4" ht="15.6" x14ac:dyDescent="0.25">
      <c r="A17" s="13" t="s">
        <v>9</v>
      </c>
      <c r="B17" s="6"/>
      <c r="C17" s="19"/>
      <c r="D17" s="6">
        <v>3167030254</v>
      </c>
    </row>
    <row r="18" spans="1:4" ht="15.6" x14ac:dyDescent="0.25">
      <c r="A18" s="13" t="s">
        <v>10</v>
      </c>
      <c r="B18" s="6"/>
      <c r="C18" s="19"/>
      <c r="D18" s="6">
        <v>4120377</v>
      </c>
    </row>
    <row r="19" spans="1:4" ht="15.6" x14ac:dyDescent="0.25">
      <c r="A19" s="15" t="s">
        <v>11</v>
      </c>
      <c r="B19" s="16"/>
      <c r="C19" s="20"/>
      <c r="D19" s="16">
        <v>2530780</v>
      </c>
    </row>
    <row r="20" spans="1:4" ht="17.25" customHeight="1" x14ac:dyDescent="0.25">
      <c r="A20" s="1" t="s">
        <v>12</v>
      </c>
      <c r="B20" s="2">
        <v>-16905425184</v>
      </c>
      <c r="C20" s="2">
        <v>1045161178</v>
      </c>
      <c r="D20" s="2">
        <v>-31609399359</v>
      </c>
    </row>
  </sheetData>
  <mergeCells count="1">
    <mergeCell ref="C14:C19"/>
  </mergeCells>
  <pageMargins left="0.7" right="0.7" top="0.75" bottom="0.75" header="0.3" footer="0.3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G21"/>
  <sheetViews>
    <sheetView showGridLines="0" workbookViewId="0">
      <selection activeCell="A7" sqref="A7"/>
    </sheetView>
  </sheetViews>
  <sheetFormatPr baseColWidth="10" defaultColWidth="8.77734375" defaultRowHeight="13.2" x14ac:dyDescent="0.25"/>
  <cols>
    <col min="1" max="1" width="53.33203125" customWidth="1"/>
    <col min="2" max="2" width="17.5546875" customWidth="1"/>
    <col min="3" max="3" width="13.77734375" bestFit="1" customWidth="1"/>
    <col min="4" max="4" width="20.109375" customWidth="1"/>
    <col min="5" max="5" width="16.21875" customWidth="1"/>
    <col min="6" max="6" width="15.6640625" bestFit="1" customWidth="1"/>
    <col min="7" max="7" width="21.109375" customWidth="1"/>
  </cols>
  <sheetData>
    <row r="7" spans="1:7" ht="34.200000000000003" x14ac:dyDescent="0.25">
      <c r="A7" s="21" t="s">
        <v>26</v>
      </c>
      <c r="B7" s="23" t="s">
        <v>19</v>
      </c>
      <c r="C7" s="23"/>
      <c r="D7" s="23" t="s">
        <v>20</v>
      </c>
      <c r="E7" s="23" t="s">
        <v>21</v>
      </c>
      <c r="F7" s="23" t="s">
        <v>22</v>
      </c>
      <c r="G7" s="23" t="s">
        <v>13</v>
      </c>
    </row>
    <row r="8" spans="1:7" ht="22.8" x14ac:dyDescent="0.25">
      <c r="A8" s="22"/>
      <c r="B8" s="23" t="s">
        <v>23</v>
      </c>
      <c r="C8" s="23" t="s">
        <v>24</v>
      </c>
      <c r="D8" s="23"/>
      <c r="E8" s="23"/>
      <c r="F8" s="23"/>
      <c r="G8" s="23"/>
    </row>
    <row r="9" spans="1:7" ht="17.25" customHeight="1" x14ac:dyDescent="0.25">
      <c r="A9" s="1" t="s">
        <v>0</v>
      </c>
      <c r="B9" s="2">
        <f>+B10</f>
        <v>2353956304</v>
      </c>
      <c r="C9" s="2">
        <f>+C10</f>
        <v>3284034764.1799998</v>
      </c>
      <c r="D9" s="2">
        <f>+D10</f>
        <v>7315326737.8599997</v>
      </c>
      <c r="E9" s="11">
        <v>0</v>
      </c>
      <c r="F9" s="2">
        <f>+F10</f>
        <v>333648280</v>
      </c>
      <c r="G9" s="2">
        <f>SUM(G11:G13)</f>
        <v>12228987970.040001</v>
      </c>
    </row>
    <row r="10" spans="1:7" ht="17.25" customHeight="1" x14ac:dyDescent="0.25">
      <c r="A10" s="3" t="s">
        <v>25</v>
      </c>
      <c r="B10" s="4">
        <f>+B11+B11</f>
        <v>2353956304</v>
      </c>
      <c r="C10" s="4">
        <f>+C11+C12</f>
        <v>3284034764.1799998</v>
      </c>
      <c r="D10" s="4">
        <f>+D11+D12</f>
        <v>7315326737.8599997</v>
      </c>
      <c r="E10" s="17">
        <v>0</v>
      </c>
      <c r="F10" s="4">
        <f>+F11</f>
        <v>333648280</v>
      </c>
      <c r="G10" s="4">
        <f>+B10+C10+D10+F10</f>
        <v>13286966086.040001</v>
      </c>
    </row>
    <row r="11" spans="1:7" ht="17.25" customHeight="1" x14ac:dyDescent="0.25">
      <c r="A11" s="5" t="s">
        <v>2</v>
      </c>
      <c r="B11" s="6">
        <v>1176978152</v>
      </c>
      <c r="C11" s="6">
        <f>2930638013+333648280</f>
        <v>3264286293</v>
      </c>
      <c r="D11" s="6">
        <v>7105401965</v>
      </c>
      <c r="E11" s="14"/>
      <c r="F11" s="6">
        <v>333648280</v>
      </c>
      <c r="G11" s="6">
        <f>+B11+C11+D11+F11</f>
        <v>11880314690</v>
      </c>
    </row>
    <row r="12" spans="1:7" ht="17.25" customHeight="1" x14ac:dyDescent="0.25">
      <c r="A12" s="7" t="s">
        <v>3</v>
      </c>
      <c r="B12" s="6">
        <v>36</v>
      </c>
      <c r="C12" s="6">
        <v>19748471.18</v>
      </c>
      <c r="D12" s="6">
        <v>209924772.86000001</v>
      </c>
      <c r="E12" s="14"/>
      <c r="F12" s="6">
        <v>0</v>
      </c>
      <c r="G12" s="6">
        <f>+B12+C12+D12</f>
        <v>229673280.04000002</v>
      </c>
    </row>
    <row r="13" spans="1:7" ht="31.95" customHeight="1" x14ac:dyDescent="0.25">
      <c r="A13" s="8" t="s">
        <v>4</v>
      </c>
      <c r="B13" s="6">
        <v>119000000</v>
      </c>
      <c r="C13" s="9"/>
      <c r="D13" s="9"/>
      <c r="E13" s="9"/>
      <c r="F13" s="6">
        <v>0</v>
      </c>
      <c r="G13" s="6">
        <f>+B13</f>
        <v>119000000</v>
      </c>
    </row>
    <row r="14" spans="1:7" ht="17.25" customHeight="1" x14ac:dyDescent="0.25">
      <c r="A14" s="10" t="s">
        <v>5</v>
      </c>
      <c r="B14" s="2">
        <f>SUM(B15:B20)</f>
        <v>32706283672.539993</v>
      </c>
      <c r="C14" s="2">
        <f t="shared" ref="C14:G14" si="0">SUM(C15:C20)</f>
        <v>0</v>
      </c>
      <c r="D14" s="2">
        <f t="shared" si="0"/>
        <v>7323962506.71</v>
      </c>
      <c r="E14" s="2">
        <f t="shared" si="0"/>
        <v>0</v>
      </c>
      <c r="F14" s="2">
        <f t="shared" si="0"/>
        <v>484632252.72000003</v>
      </c>
      <c r="G14" s="2">
        <f t="shared" si="0"/>
        <v>7808594759.4300003</v>
      </c>
    </row>
    <row r="15" spans="1:7" ht="17.25" customHeight="1" x14ac:dyDescent="0.25">
      <c r="A15" s="12" t="s">
        <v>6</v>
      </c>
      <c r="B15" s="6">
        <v>30403245851.439999</v>
      </c>
      <c r="C15" s="6"/>
      <c r="D15" s="4">
        <v>7120256029.8100004</v>
      </c>
      <c r="E15" s="18"/>
      <c r="F15" s="4">
        <v>484632252.72000003</v>
      </c>
      <c r="G15" s="4">
        <f>+C15+D15+F15</f>
        <v>7604888282.5300007</v>
      </c>
    </row>
    <row r="16" spans="1:7" ht="17.25" customHeight="1" x14ac:dyDescent="0.25">
      <c r="A16" s="13" t="s">
        <v>7</v>
      </c>
      <c r="B16" s="6">
        <v>2214636528.1900001</v>
      </c>
      <c r="C16" s="6"/>
      <c r="D16" s="6">
        <v>56191669.520000003</v>
      </c>
      <c r="E16" s="19"/>
      <c r="F16" s="14"/>
      <c r="G16" s="6">
        <f>+C16+D16</f>
        <v>56191669.520000003</v>
      </c>
    </row>
    <row r="17" spans="1:7" ht="17.25" customHeight="1" x14ac:dyDescent="0.25">
      <c r="A17" s="13" t="s">
        <v>8</v>
      </c>
      <c r="B17" s="6">
        <v>48407130.670000002</v>
      </c>
      <c r="C17" s="6"/>
      <c r="D17" s="14"/>
      <c r="E17" s="19"/>
      <c r="F17" s="14"/>
      <c r="G17" s="6">
        <f>+C17</f>
        <v>0</v>
      </c>
    </row>
    <row r="18" spans="1:7" ht="17.25" customHeight="1" x14ac:dyDescent="0.25">
      <c r="A18" s="13" t="s">
        <v>9</v>
      </c>
      <c r="B18" s="6">
        <v>1283199.48</v>
      </c>
      <c r="C18" s="6"/>
      <c r="D18" s="6">
        <v>140516682.97999999</v>
      </c>
      <c r="E18" s="19"/>
      <c r="F18" s="14"/>
      <c r="G18" s="6">
        <f>+C18+D18</f>
        <v>140516682.97999999</v>
      </c>
    </row>
    <row r="19" spans="1:7" ht="17.25" customHeight="1" x14ac:dyDescent="0.25">
      <c r="A19" s="13" t="s">
        <v>10</v>
      </c>
      <c r="B19" s="6">
        <v>7973862.8399999999</v>
      </c>
      <c r="C19" s="6"/>
      <c r="D19" s="6">
        <v>4120377.36</v>
      </c>
      <c r="E19" s="19"/>
      <c r="F19" s="14"/>
      <c r="G19" s="6">
        <f>+C19+D19</f>
        <v>4120377.36</v>
      </c>
    </row>
    <row r="20" spans="1:7" ht="17.25" customHeight="1" x14ac:dyDescent="0.25">
      <c r="A20" s="15" t="s">
        <v>11</v>
      </c>
      <c r="B20" s="6">
        <v>30737099.920000002</v>
      </c>
      <c r="C20" s="6"/>
      <c r="D20" s="16">
        <v>2877747.04</v>
      </c>
      <c r="E20" s="20"/>
      <c r="F20" s="9"/>
      <c r="G20" s="16">
        <f>+C20+D20</f>
        <v>2877747.04</v>
      </c>
    </row>
    <row r="21" spans="1:7" ht="15.6" x14ac:dyDescent="0.25">
      <c r="A21" s="1" t="s">
        <v>12</v>
      </c>
      <c r="B21" s="2">
        <f>+B9-B14</f>
        <v>-30352327368.539993</v>
      </c>
      <c r="C21" s="2">
        <f>+C9-C14</f>
        <v>3284034764.1799998</v>
      </c>
      <c r="D21" s="2">
        <f>+D9-D14</f>
        <v>-8635768.8500003815</v>
      </c>
      <c r="E21" s="11">
        <v>0</v>
      </c>
      <c r="F21" s="2">
        <f>+F9-F14</f>
        <v>-150983972.72000003</v>
      </c>
      <c r="G21" s="2">
        <f>+G9-G14</f>
        <v>4420393210.6100006</v>
      </c>
    </row>
  </sheetData>
  <mergeCells count="1">
    <mergeCell ref="E15:E20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 ulloa</dc:creator>
  <cp:lastModifiedBy>Ernesto Coloe</cp:lastModifiedBy>
  <cp:lastPrinted>2026-05-20T00:20:00Z</cp:lastPrinted>
  <dcterms:created xsi:type="dcterms:W3CDTF">2026-04-29T22:29:51Z</dcterms:created>
  <dcterms:modified xsi:type="dcterms:W3CDTF">2026-05-20T00:26:01Z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2026-04-29T00:00:00Z</vt:filetime>
  </property>
  <property fmtid="{D5CDD505-2E9C-101B-9397-08002B2CF9AE}" pid="3" name="Creator">
    <vt:lpwstr>PDFium</vt:lpwstr>
  </property>
  <property fmtid="{D5CDD505-2E9C-101B-9397-08002B2CF9AE}" pid="4" name="Producer">
    <vt:lpwstr>PDFium</vt:lpwstr>
  </property>
  <property fmtid="{D5CDD505-2E9C-101B-9397-08002B2CF9AE}" pid="5" name="LastSaved">
    <vt:filetime>2026-04-29T00:00:00Z</vt:filetime>
  </property>
</Properties>
</file>