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2 - Ministerio de Economía, Finanzas e Infraestructura\1 - FINANZAS\01 - Responsabilidad Fiscal\2026\II - Trimestre\"/>
    </mc:Choice>
  </mc:AlternateContent>
  <xr:revisionPtr revIDLastSave="0" documentId="13_ncr:1_{E8403F21-AE60-4766-AE3A-C7D39733FD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uda Flotante" sheetId="1" r:id="rId1"/>
    <sheet name="Deuda Exigib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H15" i="1"/>
  <c r="F15" i="1"/>
  <c r="E15" i="1"/>
  <c r="D15" i="1"/>
  <c r="I8" i="1"/>
  <c r="H8" i="1"/>
  <c r="G8" i="1"/>
  <c r="F8" i="1"/>
  <c r="E8" i="1"/>
  <c r="D8" i="1"/>
  <c r="I3" i="1"/>
  <c r="H3" i="1"/>
  <c r="F3" i="1"/>
  <c r="E3" i="1"/>
  <c r="D3" i="1"/>
  <c r="I7" i="1"/>
  <c r="D4" i="1"/>
  <c r="I4" i="1"/>
  <c r="H4" i="1"/>
  <c r="F4" i="1"/>
  <c r="E4" i="1"/>
  <c r="I6" i="1"/>
  <c r="I5" i="1"/>
  <c r="I12" i="1"/>
  <c r="I14" i="1"/>
  <c r="I13" i="1"/>
  <c r="I11" i="1"/>
  <c r="I10" i="1"/>
  <c r="I9" i="1"/>
</calcChain>
</file>

<file path=xl/sharedStrings.xml><?xml version="1.0" encoding="utf-8"?>
<sst xmlns="http://schemas.openxmlformats.org/spreadsheetml/2006/main" count="29" uniqueCount="27">
  <si>
    <r>
      <rPr>
        <b/>
        <sz val="12"/>
        <rFont val="Times New Roman"/>
        <family val="1"/>
      </rPr>
      <t>CONCEPTO</t>
    </r>
  </si>
  <si>
    <r>
      <rPr>
        <b/>
        <sz val="12"/>
        <rFont val="Times New Roman"/>
        <family val="1"/>
      </rPr>
      <t xml:space="preserve">ADMINISTRACION
</t>
    </r>
    <r>
      <rPr>
        <b/>
        <sz val="12"/>
        <rFont val="Times New Roman"/>
        <family val="1"/>
      </rPr>
      <t>CENTRAL</t>
    </r>
  </si>
  <si>
    <r>
      <rPr>
        <b/>
        <sz val="12"/>
        <rFont val="Times New Roman"/>
        <family val="1"/>
      </rPr>
      <t>ENTIDADES DESCENTRALI ZADAS</t>
    </r>
  </si>
  <si>
    <r>
      <rPr>
        <b/>
        <sz val="12"/>
        <rFont val="Times New Roman"/>
        <family val="1"/>
      </rPr>
      <t xml:space="preserve">Tesoreria
</t>
    </r>
    <r>
      <rPr>
        <b/>
        <sz val="12"/>
        <rFont val="Times New Roman"/>
        <family val="1"/>
      </rPr>
      <t>General</t>
    </r>
  </si>
  <si>
    <r>
      <rPr>
        <b/>
        <sz val="12"/>
        <rFont val="Times New Roman"/>
        <family val="1"/>
      </rPr>
      <t>Otras</t>
    </r>
  </si>
  <si>
    <r>
      <rPr>
        <b/>
        <sz val="12"/>
        <color rgb="FFFFFFFF"/>
        <rFont val="Times New Roman"/>
        <family val="1"/>
      </rPr>
      <t>I. DISPONIBILIDADES</t>
    </r>
  </si>
  <si>
    <r>
      <rPr>
        <b/>
        <u/>
        <sz val="12"/>
        <rFont val="Times New Roman"/>
        <family val="1"/>
      </rPr>
      <t>- Bancos</t>
    </r>
  </si>
  <si>
    <r>
      <rPr>
        <sz val="12"/>
        <rFont val="Times New Roman"/>
        <family val="1"/>
      </rPr>
      <t>Banco Santa Cruz S.A.</t>
    </r>
  </si>
  <si>
    <r>
      <rPr>
        <sz val="12"/>
        <rFont val="Times New Roman"/>
        <family val="1"/>
      </rPr>
      <t>Banco Nación Argentina</t>
    </r>
  </si>
  <si>
    <r>
      <rPr>
        <b/>
        <sz val="12"/>
        <rFont val="Times New Roman"/>
        <family val="1"/>
      </rPr>
      <t>- Inversiones</t>
    </r>
  </si>
  <si>
    <r>
      <rPr>
        <b/>
        <sz val="12"/>
        <color rgb="FFFFFFFF"/>
        <rFont val="Times New Roman"/>
        <family val="1"/>
      </rPr>
      <t xml:space="preserve">II. DEUDA EXIGIBLE POR CLASE DE
</t>
    </r>
    <r>
      <rPr>
        <b/>
        <sz val="12"/>
        <color rgb="FFFFFFFF"/>
        <rFont val="Times New Roman"/>
        <family val="1"/>
      </rPr>
      <t>GASTO</t>
    </r>
  </si>
  <si>
    <r>
      <rPr>
        <b/>
        <sz val="12"/>
        <rFont val="Calibri"/>
        <family val="1"/>
      </rPr>
      <t>SLD - PERSONAL</t>
    </r>
  </si>
  <si>
    <r>
      <rPr>
        <b/>
        <sz val="12"/>
        <rFont val="Calibri"/>
        <family val="1"/>
      </rPr>
      <t>BYS - BIENES Y SERVICIOS</t>
    </r>
  </si>
  <si>
    <r>
      <rPr>
        <b/>
        <sz val="12"/>
        <rFont val="Calibri"/>
        <family val="1"/>
      </rPr>
      <t>BDU - BIENES DE DE USO</t>
    </r>
  </si>
  <si>
    <r>
      <rPr>
        <b/>
        <sz val="12"/>
        <rFont val="Calibri"/>
        <family val="1"/>
      </rPr>
      <t>TRA - TRANSFERENCIAS</t>
    </r>
  </si>
  <si>
    <r>
      <rPr>
        <b/>
        <sz val="12"/>
        <rFont val="Calibri"/>
        <family val="1"/>
      </rPr>
      <t>C42 - GASTOS EXTRAPRESUPUESTARIOS</t>
    </r>
  </si>
  <si>
    <r>
      <rPr>
        <b/>
        <sz val="12"/>
        <rFont val="Calibri"/>
        <family val="1"/>
      </rPr>
      <t>C43 - APLICACIONES FINANCIERAS EXTRA</t>
    </r>
  </si>
  <si>
    <r>
      <rPr>
        <b/>
        <sz val="12"/>
        <color rgb="FFFFFFFF"/>
        <rFont val="Times New Roman"/>
        <family val="1"/>
      </rPr>
      <t>II. DIFERENCIA (1-2)</t>
    </r>
  </si>
  <si>
    <r>
      <rPr>
        <b/>
        <sz val="12"/>
        <rFont val="Times New Roman"/>
        <family val="1"/>
      </rPr>
      <t xml:space="preserve">FDOS. FIDUC. Y CTAS.
</t>
    </r>
    <r>
      <rPr>
        <b/>
        <sz val="12"/>
        <rFont val="Times New Roman"/>
        <family val="1"/>
      </rPr>
      <t>ESP.</t>
    </r>
  </si>
  <si>
    <r>
      <rPr>
        <b/>
        <sz val="12"/>
        <rFont val="Times New Roman"/>
        <family val="1"/>
      </rPr>
      <t>INST. SEG.SOCIAL</t>
    </r>
  </si>
  <si>
    <r>
      <rPr>
        <b/>
        <sz val="12"/>
        <rFont val="Times New Roman"/>
        <family val="1"/>
      </rPr>
      <t>TOTAL SEPTIEMBRE 2024</t>
    </r>
  </si>
  <si>
    <t xml:space="preserve"> Deuda Exigible</t>
  </si>
  <si>
    <t>Total general</t>
  </si>
  <si>
    <t>INCISO</t>
  </si>
  <si>
    <t>Administración Central</t>
  </si>
  <si>
    <t>Entidades Descentralizadas</t>
  </si>
  <si>
    <t>Instituciones de 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</si>
</sst>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b/>
      <sz val="12"/>
      <color rgb="FFFFFFFF"/>
      <name val="Times New Roman"/>
      <family val="2"/>
    </font>
    <font>
      <sz val="12"/>
      <color rgb="FF000000"/>
      <name val="Times New Roman"/>
      <family val="2"/>
    </font>
    <font>
      <sz val="12"/>
      <name val="Times New Roman"/>
      <family val="1"/>
    </font>
    <font>
      <b/>
      <sz val="12"/>
      <name val="Calibri"/>
      <family val="2"/>
    </font>
    <font>
      <b/>
      <sz val="12"/>
      <color rgb="FFFFFFFF"/>
      <name val="Times New Roman"/>
      <family val="1"/>
    </font>
    <font>
      <b/>
      <u/>
      <sz val="12"/>
      <name val="Times New Roman"/>
      <family val="1"/>
    </font>
    <font>
      <b/>
      <sz val="12"/>
      <name val="Calibri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BF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 vertical="top"/>
    </xf>
    <xf numFmtId="3" fontId="2" fillId="2" borderId="1" xfId="0" applyNumberFormat="1" applyFont="1" applyFill="1" applyBorder="1" applyAlignment="1">
      <alignment horizontal="right" vertical="top" shrinkToFit="1"/>
    </xf>
    <xf numFmtId="3" fontId="3" fillId="0" borderId="10" xfId="0" applyNumberFormat="1" applyFont="1" applyBorder="1" applyAlignment="1">
      <alignment horizontal="right" vertical="top" shrinkToFit="1"/>
    </xf>
    <xf numFmtId="3" fontId="3" fillId="0" borderId="13" xfId="0" applyNumberFormat="1" applyFont="1" applyBorder="1" applyAlignment="1">
      <alignment horizontal="right" vertical="top" shrinkToFit="1"/>
    </xf>
    <xf numFmtId="0" fontId="0" fillId="0" borderId="11" xfId="0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 vertical="top" shrinkToFi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wrapText="1"/>
    </xf>
    <xf numFmtId="3" fontId="3" fillId="0" borderId="11" xfId="0" applyNumberFormat="1" applyFont="1" applyBorder="1" applyAlignment="1">
      <alignment horizontal="right" vertical="top" shrinkToFit="1"/>
    </xf>
    <xf numFmtId="1" fontId="3" fillId="0" borderId="10" xfId="0" applyNumberFormat="1" applyFont="1" applyBorder="1" applyAlignment="1">
      <alignment horizontal="right" vertical="top" shrinkToFit="1"/>
    </xf>
    <xf numFmtId="1" fontId="2" fillId="2" borderId="11" xfId="0" applyNumberFormat="1" applyFont="1" applyFill="1" applyBorder="1" applyAlignment="1">
      <alignment horizontal="right" vertical="top" shrinkToFit="1"/>
    </xf>
    <xf numFmtId="3" fontId="2" fillId="2" borderId="11" xfId="0" applyNumberFormat="1" applyFont="1" applyFill="1" applyBorder="1" applyAlignment="1">
      <alignment horizontal="right" vertical="top" shrinkToFit="1"/>
    </xf>
    <xf numFmtId="3" fontId="3" fillId="0" borderId="2" xfId="0" applyNumberFormat="1" applyFont="1" applyBorder="1" applyAlignment="1">
      <alignment horizontal="right" vertical="top" shrinkToFit="1"/>
    </xf>
    <xf numFmtId="0" fontId="0" fillId="0" borderId="14" xfId="0" applyBorder="1" applyAlignment="1">
      <alignment horizontal="left" wrapText="1"/>
    </xf>
    <xf numFmtId="3" fontId="3" fillId="0" borderId="14" xfId="0" applyNumberFormat="1" applyFont="1" applyBorder="1" applyAlignment="1">
      <alignment horizontal="right" vertical="top" shrinkToFit="1"/>
    </xf>
    <xf numFmtId="0" fontId="0" fillId="0" borderId="5" xfId="0" applyBorder="1" applyAlignment="1">
      <alignment horizontal="left" wrapText="1"/>
    </xf>
    <xf numFmtId="3" fontId="2" fillId="2" borderId="10" xfId="0" applyNumberFormat="1" applyFont="1" applyFill="1" applyBorder="1" applyAlignment="1">
      <alignment horizontal="right" vertical="top" shrinkToFit="1"/>
    </xf>
    <xf numFmtId="3" fontId="3" fillId="0" borderId="16" xfId="0" applyNumberFormat="1" applyFont="1" applyBorder="1" applyAlignment="1">
      <alignment horizontal="right" vertical="top" shrinkToFit="1"/>
    </xf>
    <xf numFmtId="0" fontId="0" fillId="0" borderId="15" xfId="0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 indent="8"/>
    </xf>
    <xf numFmtId="0" fontId="4" fillId="0" borderId="0" xfId="0" applyFont="1" applyAlignment="1">
      <alignment horizontal="left" vertical="top" wrapText="1" indent="8"/>
    </xf>
    <xf numFmtId="0" fontId="4" fillId="0" borderId="15" xfId="0" applyFont="1" applyBorder="1" applyAlignment="1">
      <alignment horizontal="left" vertical="top" wrapText="1" indent="8"/>
    </xf>
    <xf numFmtId="0" fontId="4" fillId="0" borderId="14" xfId="0" applyFont="1" applyBorder="1" applyAlignment="1">
      <alignment horizontal="left" vertical="top" wrapText="1" indent="7"/>
    </xf>
    <xf numFmtId="0" fontId="4" fillId="0" borderId="0" xfId="0" applyFont="1" applyAlignment="1">
      <alignment horizontal="left" vertical="top" wrapText="1" indent="7"/>
    </xf>
    <xf numFmtId="0" fontId="4" fillId="0" borderId="15" xfId="0" applyFont="1" applyBorder="1" applyAlignment="1">
      <alignment horizontal="left" vertical="top" wrapText="1" indent="7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9" fillId="3" borderId="0" xfId="0" applyFont="1" applyFill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0" fontId="9" fillId="3" borderId="18" xfId="0" applyFont="1" applyFill="1" applyBorder="1" applyAlignment="1">
      <alignment horizontal="left"/>
    </xf>
    <xf numFmtId="4" fontId="9" fillId="3" borderId="18" xfId="0" applyNumberFormat="1" applyFont="1" applyFill="1" applyBorder="1"/>
    <xf numFmtId="0" fontId="9" fillId="3" borderId="0" xfId="0" applyFont="1" applyFill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showGridLines="0" tabSelected="1" view="pageBreakPreview" zoomScale="60" zoomScaleNormal="100" workbookViewId="0">
      <selection activeCell="G16" sqref="G16"/>
    </sheetView>
  </sheetViews>
  <sheetFormatPr baseColWidth="10" defaultColWidth="9.33203125" defaultRowHeight="13.2" x14ac:dyDescent="0.25"/>
  <cols>
    <col min="1" max="1" width="14" customWidth="1"/>
    <col min="2" max="2" width="18.6640625" customWidth="1"/>
    <col min="3" max="4" width="20.77734375" customWidth="1"/>
    <col min="5" max="5" width="18.6640625" customWidth="1"/>
    <col min="6" max="6" width="20.77734375" customWidth="1"/>
    <col min="7" max="7" width="23" customWidth="1"/>
    <col min="8" max="8" width="17" bestFit="1" customWidth="1"/>
    <col min="9" max="9" width="24.6640625" bestFit="1" customWidth="1"/>
  </cols>
  <sheetData>
    <row r="1" spans="1:9" ht="34.5" customHeight="1" x14ac:dyDescent="0.25">
      <c r="A1" s="24" t="s">
        <v>0</v>
      </c>
      <c r="B1" s="51"/>
      <c r="C1" s="52"/>
      <c r="D1" s="55" t="s">
        <v>1</v>
      </c>
      <c r="E1" s="56"/>
      <c r="F1" s="24" t="s">
        <v>2</v>
      </c>
      <c r="G1" s="24" t="s">
        <v>18</v>
      </c>
      <c r="H1" s="24" t="s">
        <v>19</v>
      </c>
      <c r="I1" s="24" t="s">
        <v>20</v>
      </c>
    </row>
    <row r="2" spans="1:9" ht="34.5" customHeight="1" x14ac:dyDescent="0.25">
      <c r="A2" s="25"/>
      <c r="B2" s="53"/>
      <c r="C2" s="54"/>
      <c r="D2" s="67" t="s">
        <v>3</v>
      </c>
      <c r="E2" s="68" t="s">
        <v>4</v>
      </c>
      <c r="F2" s="25"/>
      <c r="G2" s="25"/>
      <c r="H2" s="25"/>
      <c r="I2" s="25"/>
    </row>
    <row r="3" spans="1:9" ht="17.25" customHeight="1" x14ac:dyDescent="0.25">
      <c r="A3" s="21" t="s">
        <v>5</v>
      </c>
      <c r="B3" s="22"/>
      <c r="C3" s="23"/>
      <c r="D3" s="1">
        <f>+D4</f>
        <v>9069379501</v>
      </c>
      <c r="E3" s="1">
        <f>+E4</f>
        <v>2683969284</v>
      </c>
      <c r="F3" s="1">
        <f>+F4</f>
        <v>4511981190</v>
      </c>
      <c r="G3" s="12">
        <v>0</v>
      </c>
      <c r="H3" s="13">
        <f>+H4</f>
        <v>656136448</v>
      </c>
      <c r="I3" s="13">
        <f>+I4</f>
        <v>16921466423</v>
      </c>
    </row>
    <row r="4" spans="1:9" ht="17.25" customHeight="1" x14ac:dyDescent="0.25">
      <c r="A4" s="57" t="s">
        <v>6</v>
      </c>
      <c r="B4" s="58"/>
      <c r="C4" s="59"/>
      <c r="D4" s="2">
        <f>+D5+D6+D7</f>
        <v>9069379501</v>
      </c>
      <c r="E4" s="2">
        <f>+E5+E6</f>
        <v>2683969284</v>
      </c>
      <c r="F4" s="2">
        <f t="shared" ref="F4:H4" si="0">+F5+F6</f>
        <v>4511981190</v>
      </c>
      <c r="G4" s="11">
        <v>0</v>
      </c>
      <c r="H4" s="2">
        <f t="shared" si="0"/>
        <v>656136448</v>
      </c>
      <c r="I4" s="2">
        <f>+I5+I6+I7</f>
        <v>16921466423</v>
      </c>
    </row>
    <row r="5" spans="1:9" ht="17.25" customHeight="1" x14ac:dyDescent="0.25">
      <c r="A5" s="36" t="s">
        <v>7</v>
      </c>
      <c r="B5" s="37"/>
      <c r="C5" s="38"/>
      <c r="D5" s="3">
        <v>1069379527</v>
      </c>
      <c r="E5" s="3">
        <v>2666751936</v>
      </c>
      <c r="F5" s="3">
        <v>4394651832</v>
      </c>
      <c r="G5" s="9"/>
      <c r="H5" s="3">
        <v>457226842</v>
      </c>
      <c r="I5" s="3">
        <f>+D5+E5+F5+H5</f>
        <v>8588010137</v>
      </c>
    </row>
    <row r="6" spans="1:9" ht="17.25" customHeight="1" x14ac:dyDescent="0.25">
      <c r="A6" s="39" t="s">
        <v>8</v>
      </c>
      <c r="B6" s="40"/>
      <c r="C6" s="41"/>
      <c r="D6" s="3">
        <v>-26</v>
      </c>
      <c r="E6" s="3">
        <v>17217348</v>
      </c>
      <c r="F6" s="3">
        <v>117329358</v>
      </c>
      <c r="G6" s="9"/>
      <c r="H6" s="3">
        <v>198909606</v>
      </c>
      <c r="I6" s="3">
        <f>+D6+E6+F6+H6</f>
        <v>333456286</v>
      </c>
    </row>
    <row r="7" spans="1:9" ht="17.25" customHeight="1" x14ac:dyDescent="0.25">
      <c r="A7" s="42" t="s">
        <v>9</v>
      </c>
      <c r="B7" s="43"/>
      <c r="C7" s="44"/>
      <c r="D7" s="3">
        <v>8000000000</v>
      </c>
      <c r="E7" s="4"/>
      <c r="F7" s="4"/>
      <c r="G7" s="4"/>
      <c r="H7" s="4"/>
      <c r="I7" s="3">
        <f>+D7</f>
        <v>8000000000</v>
      </c>
    </row>
    <row r="8" spans="1:9" ht="34.5" customHeight="1" x14ac:dyDescent="0.25">
      <c r="A8" s="45" t="s">
        <v>10</v>
      </c>
      <c r="B8" s="46"/>
      <c r="C8" s="47"/>
      <c r="D8" s="1">
        <f>+D9+D10+D11+D12+D13+D14</f>
        <v>41893155620.18</v>
      </c>
      <c r="E8" s="1">
        <f t="shared" ref="E8:H8" si="1">+E9+E10+E11+E12+E13+E14</f>
        <v>0</v>
      </c>
      <c r="F8" s="1">
        <f t="shared" si="1"/>
        <v>37438399416.68</v>
      </c>
      <c r="G8" s="1">
        <f t="shared" si="1"/>
        <v>0</v>
      </c>
      <c r="H8" s="1">
        <f t="shared" si="1"/>
        <v>508365398.56</v>
      </c>
      <c r="I8" s="18">
        <f>+D8+F8+H8</f>
        <v>79839920435.419998</v>
      </c>
    </row>
    <row r="9" spans="1:9" ht="18" customHeight="1" x14ac:dyDescent="0.25">
      <c r="A9" s="48" t="s">
        <v>11</v>
      </c>
      <c r="B9" s="49"/>
      <c r="C9" s="50"/>
      <c r="D9" s="2">
        <v>2181939.48</v>
      </c>
      <c r="E9" s="26"/>
      <c r="F9" s="2">
        <v>3153496430.4299998</v>
      </c>
      <c r="G9" s="6"/>
      <c r="H9" s="14"/>
      <c r="I9" s="19">
        <f>+D9+F9</f>
        <v>3155678369.9099998</v>
      </c>
    </row>
    <row r="10" spans="1:9" ht="18" customHeight="1" x14ac:dyDescent="0.25">
      <c r="A10" s="30" t="s">
        <v>12</v>
      </c>
      <c r="B10" s="31"/>
      <c r="C10" s="32"/>
      <c r="D10" s="3">
        <v>32431901.84</v>
      </c>
      <c r="E10" s="27"/>
      <c r="F10" s="19">
        <v>100188.9</v>
      </c>
      <c r="G10" s="20"/>
      <c r="H10" s="15"/>
      <c r="I10" s="19">
        <f t="shared" ref="I10:I14" si="2">+D10+F10</f>
        <v>32532090.739999998</v>
      </c>
    </row>
    <row r="11" spans="1:9" ht="18" customHeight="1" x14ac:dyDescent="0.25">
      <c r="A11" s="30" t="s">
        <v>13</v>
      </c>
      <c r="B11" s="31"/>
      <c r="C11" s="32"/>
      <c r="D11" s="3">
        <v>1264389284.6199999</v>
      </c>
      <c r="E11" s="28"/>
      <c r="F11" s="3">
        <v>89697992.939999998</v>
      </c>
      <c r="G11" s="7"/>
      <c r="H11" s="15"/>
      <c r="I11" s="19">
        <f t="shared" si="2"/>
        <v>1354087277.5599999</v>
      </c>
    </row>
    <row r="12" spans="1:9" ht="18" customHeight="1" x14ac:dyDescent="0.25">
      <c r="A12" s="30" t="s">
        <v>14</v>
      </c>
      <c r="B12" s="31"/>
      <c r="C12" s="32"/>
      <c r="D12" s="3">
        <v>40480817797.980003</v>
      </c>
      <c r="E12" s="28"/>
      <c r="F12" s="3">
        <v>34190984427.41</v>
      </c>
      <c r="G12" s="7"/>
      <c r="H12" s="16">
        <v>508365398.56</v>
      </c>
      <c r="I12" s="19">
        <f>+D12+F12+H12</f>
        <v>75180167623.949997</v>
      </c>
    </row>
    <row r="13" spans="1:9" ht="18" customHeight="1" x14ac:dyDescent="0.25">
      <c r="A13" s="30" t="s">
        <v>15</v>
      </c>
      <c r="B13" s="31"/>
      <c r="C13" s="32"/>
      <c r="D13" s="3">
        <v>7973862.8399999999</v>
      </c>
      <c r="E13" s="28"/>
      <c r="F13" s="3">
        <v>4120377</v>
      </c>
      <c r="G13" s="7"/>
      <c r="H13" s="15"/>
      <c r="I13" s="19">
        <f t="shared" si="2"/>
        <v>12094239.84</v>
      </c>
    </row>
    <row r="14" spans="1:9" ht="18" customHeight="1" x14ac:dyDescent="0.25">
      <c r="A14" s="33" t="s">
        <v>16</v>
      </c>
      <c r="B14" s="34"/>
      <c r="C14" s="35"/>
      <c r="D14" s="10">
        <v>105360833.42</v>
      </c>
      <c r="E14" s="29"/>
      <c r="F14" s="10"/>
      <c r="G14" s="8"/>
      <c r="H14" s="17"/>
      <c r="I14" s="19">
        <f t="shared" si="2"/>
        <v>105360833.42</v>
      </c>
    </row>
    <row r="15" spans="1:9" ht="17.25" customHeight="1" x14ac:dyDescent="0.25">
      <c r="A15" s="21" t="s">
        <v>17</v>
      </c>
      <c r="B15" s="22"/>
      <c r="C15" s="23"/>
      <c r="D15" s="1">
        <f>+D3-D8</f>
        <v>-32823776119.18</v>
      </c>
      <c r="E15" s="1">
        <f>+E3-E8</f>
        <v>2683969284</v>
      </c>
      <c r="F15" s="1">
        <f>+F3-F8</f>
        <v>-32926418226.68</v>
      </c>
      <c r="G15" s="5">
        <v>0</v>
      </c>
      <c r="H15" s="1">
        <f>+H3-H8</f>
        <v>147771049.44</v>
      </c>
      <c r="I15" s="13">
        <f>+I3-I8</f>
        <v>-62918454012.419998</v>
      </c>
    </row>
    <row r="16" spans="1:9" ht="60.9" customHeight="1" x14ac:dyDescent="0.25"/>
    <row r="17" ht="17.25" customHeight="1" x14ac:dyDescent="0.25"/>
    <row r="18" ht="17.25" customHeight="1" x14ac:dyDescent="0.25"/>
    <row r="19" ht="17.25" customHeight="1" x14ac:dyDescent="0.25"/>
    <row r="20" ht="17.25" customHeight="1" x14ac:dyDescent="0.25"/>
    <row r="21" ht="17.25" customHeight="1" x14ac:dyDescent="0.25"/>
    <row r="22" ht="32.1" customHeight="1" x14ac:dyDescent="0.25"/>
    <row r="23" ht="17.25" customHeight="1" x14ac:dyDescent="0.25"/>
    <row r="24" ht="17.25" customHeight="1" x14ac:dyDescent="0.25"/>
    <row r="25" ht="17.25" customHeight="1" x14ac:dyDescent="0.25"/>
    <row r="26" ht="17.25" customHeight="1" x14ac:dyDescent="0.25"/>
    <row r="27" ht="17.25" customHeight="1" x14ac:dyDescent="0.25"/>
    <row r="28" ht="17.25" customHeight="1" x14ac:dyDescent="0.25"/>
    <row r="29" ht="17.25" customHeight="1" x14ac:dyDescent="0.25"/>
  </sheetData>
  <mergeCells count="20">
    <mergeCell ref="D1:E1"/>
    <mergeCell ref="F1:F2"/>
    <mergeCell ref="A3:C3"/>
    <mergeCell ref="A4:C4"/>
    <mergeCell ref="A15:C15"/>
    <mergeCell ref="G1:G2"/>
    <mergeCell ref="H1:H2"/>
    <mergeCell ref="I1:I2"/>
    <mergeCell ref="E9:E14"/>
    <mergeCell ref="A10:C10"/>
    <mergeCell ref="A11:C11"/>
    <mergeCell ref="A12:C12"/>
    <mergeCell ref="A13:C13"/>
    <mergeCell ref="A14:C14"/>
    <mergeCell ref="A5:C5"/>
    <mergeCell ref="A6:C6"/>
    <mergeCell ref="A7:C7"/>
    <mergeCell ref="A8:C8"/>
    <mergeCell ref="A9:C9"/>
    <mergeCell ref="A1:C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10C5-DA57-43F6-A1C6-19C4A9C722F6}">
  <sheetPr>
    <pageSetUpPr fitToPage="1"/>
  </sheetPr>
  <dimension ref="A1:I12"/>
  <sheetViews>
    <sheetView tabSelected="1" view="pageBreakPreview" zoomScale="60" zoomScaleNormal="100" workbookViewId="0">
      <selection activeCell="G16" sqref="G16"/>
    </sheetView>
  </sheetViews>
  <sheetFormatPr baseColWidth="10" defaultRowHeight="13.2" x14ac:dyDescent="0.25"/>
  <cols>
    <col min="2" max="2" width="21" bestFit="1" customWidth="1"/>
    <col min="3" max="4" width="17.88671875" bestFit="1" customWidth="1"/>
    <col min="5" max="5" width="21.44140625" bestFit="1" customWidth="1"/>
  </cols>
  <sheetData>
    <row r="1" spans="1:9" ht="14.4" x14ac:dyDescent="0.3">
      <c r="A1" s="66" t="s">
        <v>21</v>
      </c>
      <c r="B1" s="66"/>
      <c r="C1" s="66"/>
      <c r="D1" s="66"/>
      <c r="E1" s="66"/>
      <c r="F1" s="69"/>
      <c r="G1" s="69"/>
      <c r="H1" s="69"/>
      <c r="I1" s="69"/>
    </row>
    <row r="2" spans="1:9" ht="14.4" x14ac:dyDescent="0.25">
      <c r="A2" s="60"/>
      <c r="B2" s="60">
        <v>1</v>
      </c>
      <c r="C2" s="60">
        <v>2</v>
      </c>
      <c r="D2" s="60">
        <v>3</v>
      </c>
      <c r="E2" s="60" t="s">
        <v>22</v>
      </c>
      <c r="F2" s="69"/>
      <c r="G2" s="69"/>
      <c r="H2" s="69"/>
      <c r="I2" s="69"/>
    </row>
    <row r="3" spans="1:9" ht="48.6" customHeight="1" x14ac:dyDescent="0.25">
      <c r="A3" s="61" t="s">
        <v>23</v>
      </c>
      <c r="B3" s="61" t="s">
        <v>24</v>
      </c>
      <c r="C3" s="61" t="s">
        <v>25</v>
      </c>
      <c r="D3" s="61" t="s">
        <v>26</v>
      </c>
      <c r="E3" s="60" t="s">
        <v>22</v>
      </c>
    </row>
    <row r="4" spans="1:9" x14ac:dyDescent="0.25">
      <c r="A4" s="62">
        <v>1</v>
      </c>
      <c r="B4" s="63">
        <v>33337185268</v>
      </c>
      <c r="C4" s="63">
        <v>542749328</v>
      </c>
      <c r="D4" s="63">
        <v>616782959</v>
      </c>
      <c r="E4" s="63">
        <v>34496717555</v>
      </c>
    </row>
    <row r="5" spans="1:9" x14ac:dyDescent="0.25">
      <c r="A5" s="62">
        <v>2</v>
      </c>
      <c r="B5" s="63">
        <v>781736101</v>
      </c>
      <c r="C5" s="63">
        <v>19713923</v>
      </c>
      <c r="D5" s="63">
        <v>0</v>
      </c>
      <c r="E5" s="63">
        <v>801450024</v>
      </c>
    </row>
    <row r="6" spans="1:9" x14ac:dyDescent="0.25">
      <c r="A6" s="62">
        <v>3</v>
      </c>
      <c r="B6" s="63">
        <v>1384410652</v>
      </c>
      <c r="C6" s="63">
        <v>99862936</v>
      </c>
      <c r="D6" s="63">
        <v>-1</v>
      </c>
      <c r="E6" s="63">
        <v>1484273587</v>
      </c>
    </row>
    <row r="7" spans="1:9" x14ac:dyDescent="0.25">
      <c r="A7" s="62">
        <v>4</v>
      </c>
      <c r="B7" s="63">
        <v>71775871</v>
      </c>
      <c r="C7" s="63">
        <v>0</v>
      </c>
      <c r="D7" s="63">
        <v>0</v>
      </c>
      <c r="E7" s="63">
        <v>71775871</v>
      </c>
    </row>
    <row r="8" spans="1:9" x14ac:dyDescent="0.25">
      <c r="A8" s="62">
        <v>5</v>
      </c>
      <c r="B8" s="63">
        <v>6928014243</v>
      </c>
      <c r="C8" s="63">
        <v>0</v>
      </c>
      <c r="D8" s="63">
        <v>242295856</v>
      </c>
      <c r="E8" s="63">
        <v>7170310099</v>
      </c>
    </row>
    <row r="9" spans="1:9" x14ac:dyDescent="0.25">
      <c r="A9" s="62">
        <v>6</v>
      </c>
      <c r="B9" s="63">
        <v>0</v>
      </c>
      <c r="C9" s="63">
        <v>0</v>
      </c>
      <c r="D9" s="63">
        <v>0</v>
      </c>
      <c r="E9" s="63">
        <v>0</v>
      </c>
    </row>
    <row r="10" spans="1:9" x14ac:dyDescent="0.25">
      <c r="A10" s="62">
        <v>7</v>
      </c>
      <c r="B10" s="63">
        <v>0</v>
      </c>
      <c r="C10" s="63">
        <v>0</v>
      </c>
      <c r="D10" s="63">
        <v>0</v>
      </c>
      <c r="E10" s="63">
        <v>0</v>
      </c>
    </row>
    <row r="11" spans="1:9" x14ac:dyDescent="0.25">
      <c r="A11" s="62">
        <v>8</v>
      </c>
      <c r="B11" s="63">
        <v>0</v>
      </c>
      <c r="C11" s="63">
        <v>0</v>
      </c>
      <c r="D11" s="63">
        <v>1</v>
      </c>
      <c r="E11" s="63">
        <v>1</v>
      </c>
    </row>
    <row r="12" spans="1:9" ht="14.4" x14ac:dyDescent="0.3">
      <c r="A12" s="64" t="s">
        <v>22</v>
      </c>
      <c r="B12" s="65">
        <v>42503122135</v>
      </c>
      <c r="C12" s="65">
        <v>662326187</v>
      </c>
      <c r="D12" s="65">
        <v>859078815</v>
      </c>
      <c r="E12" s="65">
        <v>44024527137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Deuda Flotante</vt:lpstr>
      <vt:lpstr>Deuda Exigible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Libro3</dc:title>
  <dc:creator>gladys ulloa</dc:creator>
  <cp:lastModifiedBy>Ernesto Coloe</cp:lastModifiedBy>
  <cp:lastPrinted>2026-07-31T22:46:46Z</cp:lastPrinted>
  <dcterms:created xsi:type="dcterms:W3CDTF">2026-07-31T15:01:52Z</dcterms:created>
  <dcterms:modified xsi:type="dcterms:W3CDTF">2026-07-31T22:47:31Z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2025-11-20T00:00:00Z</vt:filetime>
  </property>
  <property fmtid="{D5CDD505-2E9C-101B-9397-08002B2CF9AE}" pid="4" name="LastSaved">
    <vt:filetime>2026-07-31T00:00:00Z</vt:filetime>
  </property>
  <property fmtid="{D5CDD505-2E9C-101B-9397-08002B2CF9AE}" pid="5" name="Producer">
    <vt:lpwstr>Microsoft: Print To PDF</vt:lpwstr>
  </property>
</Properties>
</file>